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1 install peche\"/>
    </mc:Choice>
  </mc:AlternateContent>
  <xr:revisionPtr revIDLastSave="0" documentId="13_ncr:1_{F2020021-5F7D-443E-97C2-A9C772868757}" xr6:coauthVersionLast="47" xr6:coauthVersionMax="47" xr10:uidLastSave="{00000000-0000-0000-0000-000000000000}"/>
  <workbookProtection workbookPassword="E827" lockStructure="1"/>
  <bookViews>
    <workbookView xWindow="-25320" yWindow="1695" windowWidth="25440" windowHeight="15390" tabRatio="820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17" r:id="rId4"/>
    <sheet name="3-Dépenses présentées" sheetId="22" r:id="rId5"/>
    <sheet name="4-Emprunts" sheetId="23" r:id="rId6"/>
    <sheet name="5-Plan d'entreprise" sheetId="21" r:id="rId7"/>
    <sheet name="6-Critères de sélection" sheetId="13" r:id="rId8"/>
  </sheets>
  <definedNames>
    <definedName name="_Hlk99986106" localSheetId="1">'Mode d''emploi'!$C$14</definedName>
    <definedName name="annéeN">'1-Infos demandeur'!#REF!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0" i="21" l="1"/>
  <c r="D90" i="21"/>
  <c r="F88" i="21"/>
  <c r="E88" i="21"/>
  <c r="D88" i="21"/>
  <c r="D80" i="21" l="1"/>
  <c r="C3" i="21" l="1"/>
  <c r="E80" i="21" l="1"/>
  <c r="F80" i="21"/>
  <c r="B2" i="17" l="1"/>
  <c r="D56" i="21"/>
  <c r="F55" i="21" l="1"/>
  <c r="F53" i="21"/>
  <c r="F54" i="21"/>
  <c r="F46" i="21"/>
  <c r="F47" i="21"/>
  <c r="F48" i="21"/>
  <c r="F49" i="21"/>
  <c r="F50" i="21"/>
  <c r="F51" i="21"/>
  <c r="F52" i="21"/>
  <c r="F45" i="21"/>
  <c r="F44" i="21"/>
  <c r="F43" i="21"/>
  <c r="F42" i="21"/>
  <c r="F41" i="21"/>
  <c r="F56" i="21" l="1"/>
  <c r="E8" i="22" l="1"/>
  <c r="F90" i="21" l="1"/>
  <c r="B2" i="22"/>
  <c r="B1" i="22"/>
  <c r="D66" i="21" l="1"/>
  <c r="F66" i="21"/>
  <c r="E66" i="21"/>
  <c r="E79" i="21" s="1"/>
  <c r="E86" i="21" s="1"/>
  <c r="E89" i="21" l="1"/>
  <c r="E92" i="21" s="1"/>
  <c r="E93" i="21" s="1"/>
  <c r="E95" i="21" s="1"/>
  <c r="D79" i="21"/>
  <c r="D86" i="21" s="1"/>
  <c r="F79" i="21"/>
  <c r="F86" i="21" s="1"/>
  <c r="D89" i="21" l="1"/>
  <c r="D92" i="21" s="1"/>
  <c r="D93" i="21" s="1"/>
  <c r="D95" i="21" s="1"/>
  <c r="D96" i="21" s="1"/>
  <c r="E96" i="21" s="1"/>
  <c r="B6" i="13"/>
  <c r="C6" i="13" s="1"/>
  <c r="B5" i="13"/>
  <c r="C5" i="13" s="1"/>
  <c r="B2" i="13"/>
  <c r="B1" i="13"/>
  <c r="B1" i="17"/>
  <c r="F89" i="21" l="1"/>
  <c r="F92" i="21" s="1"/>
  <c r="F93" i="21" s="1"/>
  <c r="F95" i="21" s="1"/>
  <c r="F96" i="21" s="1"/>
</calcChain>
</file>

<file path=xl/sharedStrings.xml><?xml version="1.0" encoding="utf-8"?>
<sst xmlns="http://schemas.openxmlformats.org/spreadsheetml/2006/main" count="225" uniqueCount="197">
  <si>
    <t>Critères de sélection</t>
  </si>
  <si>
    <t>Demandeur</t>
  </si>
  <si>
    <t>Projet (rappeler l'intitulé saisi dans SYNERGIE)</t>
  </si>
  <si>
    <t>Projet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</si>
  <si>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</si>
  <si>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</si>
  <si>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</si>
  <si>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</si>
  <si>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</si>
  <si>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</si>
  <si>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</si>
  <si>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</si>
  <si>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</si>
  <si>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</si>
  <si>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</si>
  <si>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</si>
  <si>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</si>
  <si>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</si>
  <si>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</si>
  <si>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</si>
  <si>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</si>
  <si>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</si>
  <si>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</si>
  <si>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</si>
  <si>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</si>
  <si>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</si>
  <si>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</si>
  <si>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</si>
  <si>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</si>
  <si>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</si>
  <si>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</si>
  <si>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</si>
  <si>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</si>
  <si>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</si>
  <si>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</si>
  <si>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</si>
  <si>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Montant emprunté</t>
  </si>
  <si>
    <t>Durée du crédit (mois)</t>
  </si>
  <si>
    <t>Taux du crédit</t>
  </si>
  <si>
    <t>Date prévisionnelle déblocage</t>
  </si>
  <si>
    <t>Non</t>
  </si>
  <si>
    <t>Valeur ajoutée annuelle générée par le projet à l'horizon de la 3ème année du plan d'entreprise</t>
  </si>
  <si>
    <t>Le projet permet de créer au moins un emploi de matelot, en plus du patron pêcheur embarqué</t>
  </si>
  <si>
    <t>Etat général du navire (expertise maritime)</t>
  </si>
  <si>
    <t>Age du moteur</t>
  </si>
  <si>
    <t>Navire en bon état</t>
  </si>
  <si>
    <t>Navire en mauvais état</t>
  </si>
  <si>
    <t>Plus de 5 ans</t>
  </si>
  <si>
    <t>Moins de 5 ans</t>
  </si>
  <si>
    <t>Oui</t>
  </si>
  <si>
    <t>Réponse</t>
  </si>
  <si>
    <t>PLAN D'ENTREPRISE</t>
  </si>
  <si>
    <t>POINTS FORTS</t>
  </si>
  <si>
    <t>POINTS FAIBLES</t>
  </si>
  <si>
    <t>Nom, Prénom</t>
  </si>
  <si>
    <t>Date de naissance</t>
  </si>
  <si>
    <t>Formation, diplômes, titres ou qualifications</t>
  </si>
  <si>
    <t>Expérience professionnelle (en lien avec le projet d’installation ou non)</t>
  </si>
  <si>
    <t>Associés (identification, rôles et fonctions)</t>
  </si>
  <si>
    <t>ANNEE 1</t>
  </si>
  <si>
    <t>ANNEE 2</t>
  </si>
  <si>
    <t>ANNEE 3</t>
  </si>
  <si>
    <t>chiffre d'affaires annuel (€)</t>
  </si>
  <si>
    <t>TOTAL :</t>
  </si>
  <si>
    <t>/</t>
  </si>
  <si>
    <t>+  vente de produits de la mer (a)</t>
  </si>
  <si>
    <t>-  carburant &amp; lubrifiants</t>
  </si>
  <si>
    <t>-  glace</t>
  </si>
  <si>
    <t>-  vivres</t>
  </si>
  <si>
    <t>-  autres</t>
  </si>
  <si>
    <t>CHARGES FIXES (c) :</t>
  </si>
  <si>
    <t>-  entretien &amp; réparation</t>
  </si>
  <si>
    <t>-  assurances</t>
  </si>
  <si>
    <t>-  engins de pêche, fournitures</t>
  </si>
  <si>
    <t>-  rémunération du patron</t>
  </si>
  <si>
    <t>-  rémunération équipage</t>
  </si>
  <si>
    <t>-  cotisations sociales du patron</t>
  </si>
  <si>
    <t>-  cotisations sociales équipage</t>
  </si>
  <si>
    <t>-  rémunération des associés (sociétés)</t>
  </si>
  <si>
    <t>EXEDENT BRUT d’EXPLOITATION (g) = (d)-(e)-(f)</t>
  </si>
  <si>
    <t>+ Subvention investissement répartie sur la durée d’amortissement (k)</t>
  </si>
  <si>
    <t>CAPACITE D’AUTOFINANCEMENT (n)=(m)+(i)-(k)</t>
  </si>
  <si>
    <t>TRESORERIE CUMULEE</t>
  </si>
  <si>
    <t>Atouts pour la réalisation du projet :</t>
  </si>
  <si>
    <t>Contraintes pour la réalisation du projet :</t>
  </si>
  <si>
    <r>
      <t>CHIFFRE D'AFFAIRES  =</t>
    </r>
    <r>
      <rPr>
        <sz val="10"/>
        <rFont val="Arial"/>
        <family val="2"/>
      </rPr>
      <t>(a)</t>
    </r>
  </si>
  <si>
    <r>
      <t xml:space="preserve">VALEUR AJOUTEE </t>
    </r>
    <r>
      <rPr>
        <sz val="10"/>
        <rFont val="Arial"/>
        <family val="2"/>
      </rPr>
      <t>(d) = (a)-(b)-(c)</t>
    </r>
  </si>
  <si>
    <r>
      <t>-</t>
    </r>
    <r>
      <rPr>
        <sz val="10"/>
        <rFont val="Arial"/>
        <family val="2"/>
      </rPr>
      <t xml:space="preserve">  dotation aux amortissements (i)</t>
    </r>
  </si>
  <si>
    <r>
      <t xml:space="preserve">RESULTAT BRUT </t>
    </r>
    <r>
      <rPr>
        <sz val="10"/>
        <rFont val="Arial"/>
        <family val="2"/>
      </rPr>
      <t>(j) = (g)-(h)-(i)</t>
    </r>
  </si>
  <si>
    <r>
      <t>-</t>
    </r>
    <r>
      <rPr>
        <sz val="10"/>
        <rFont val="Arial"/>
        <family val="2"/>
      </rPr>
      <t xml:space="preserve">  impôts sur le bénéfice (l)</t>
    </r>
  </si>
  <si>
    <r>
      <t xml:space="preserve">RESULTAT NET </t>
    </r>
    <r>
      <rPr>
        <sz val="10"/>
        <rFont val="Arial"/>
        <family val="2"/>
      </rPr>
      <t>(m)=(j)+(k)-(l)</t>
    </r>
  </si>
  <si>
    <r>
      <t>-</t>
    </r>
    <r>
      <rPr>
        <sz val="10"/>
        <rFont val="Arial"/>
        <family val="2"/>
      </rPr>
      <t xml:space="preserve"> remboursement de capital emprunté (o)</t>
    </r>
  </si>
  <si>
    <r>
      <t xml:space="preserve">SOLDE DE TRESORERIE </t>
    </r>
    <r>
      <rPr>
        <sz val="10"/>
        <rFont val="Arial"/>
        <family val="2"/>
      </rPr>
      <t>(p)=(n)-(o)</t>
    </r>
  </si>
  <si>
    <t>Espèce n°10 :</t>
  </si>
  <si>
    <t>Espèce n°11 :</t>
  </si>
  <si>
    <t>Espèce n°12 :</t>
  </si>
  <si>
    <t>Espèce n°13 :</t>
  </si>
  <si>
    <t>Espèce n°14 :</t>
  </si>
  <si>
    <t>Espèce n°15 :</t>
  </si>
  <si>
    <t>SITUATION DU DEMANDEUR</t>
  </si>
  <si>
    <t>Date de création</t>
  </si>
  <si>
    <t xml:space="preserve">Actionnaire 1 </t>
  </si>
  <si>
    <t xml:space="preserve">Actionnaire 3 </t>
  </si>
  <si>
    <t>Motivations du demandeur</t>
  </si>
  <si>
    <t>N° SIRET</t>
  </si>
  <si>
    <t>Type de poste de dépense</t>
  </si>
  <si>
    <r>
      <t xml:space="preserve">Descriptif de la dépense
</t>
    </r>
    <r>
      <rPr>
        <b/>
        <sz val="8"/>
        <rFont val="Arial"/>
        <family val="2"/>
      </rPr>
      <t>(Décrivez de manière détaillée la dépense et son lien avec le projet global)</t>
    </r>
  </si>
  <si>
    <t xml:space="preserve">Montant HT </t>
  </si>
  <si>
    <t>TOTAL DEPENSES D'INVESTISSEMENT MATERIEL ET IMMATERIEL (à reporter dans SYNERGIE) :</t>
  </si>
  <si>
    <t>Investissement</t>
  </si>
  <si>
    <t>Prestation de service</t>
  </si>
  <si>
    <t>Vente directe</t>
  </si>
  <si>
    <t>Vente en criée</t>
  </si>
  <si>
    <t>Vente directe + vente en criée</t>
  </si>
  <si>
    <t>Vendeur</t>
  </si>
  <si>
    <t>Date compromis de vente</t>
  </si>
  <si>
    <r>
      <t xml:space="preserve">Dépenses d'investissement matériel et immatériel </t>
    </r>
    <r>
      <rPr>
        <sz val="12"/>
        <rFont val="Arial"/>
        <family val="2"/>
      </rPr>
      <t xml:space="preserve">(sur compromis de vente) </t>
    </r>
  </si>
  <si>
    <t>Le navire est-il équipé pour les activités de pêche ?</t>
  </si>
  <si>
    <t>Liste des équipements du navire au moment de l'acquisition :</t>
  </si>
  <si>
    <t>Carburant :</t>
  </si>
  <si>
    <t>Etat du navire (cf conclusion de l'expertise maritime) :</t>
  </si>
  <si>
    <t xml:space="preserve">Age du navire : </t>
  </si>
  <si>
    <t xml:space="preserve">N° immatriculation : </t>
  </si>
  <si>
    <t>Synthèse : le navire est-il bien adapté à l'activité projetée ?</t>
  </si>
  <si>
    <t>Port à partir duquel le navire sera exploité :</t>
  </si>
  <si>
    <t>Vente directe  (au détail) : proportion, types de produits, saisonnalité  ?</t>
  </si>
  <si>
    <t>Le projet sera financé par des prêts ? 
(prêt familial, prêt bancaire, prêt d'honneur...)</t>
  </si>
  <si>
    <t>prêt n°</t>
  </si>
  <si>
    <t>Mensualité de remboursement</t>
  </si>
  <si>
    <t>Nombre prévisionnel de membres d'équipage (patron+matelots)</t>
  </si>
  <si>
    <t>Retour sur investissement (en nombre d'années)</t>
  </si>
  <si>
    <t xml:space="preserve">Longueur hors tout actuelle : </t>
  </si>
  <si>
    <t>Métiers pratiqués par l'ancien propriétaire :</t>
  </si>
  <si>
    <t>Port d'exploitation par l'ancien propriétaire :</t>
  </si>
  <si>
    <t>Segment de flotte sur lequel le navire sera exploité :</t>
  </si>
  <si>
    <t>S'agit-il d'une acquisition progressive ?</t>
  </si>
  <si>
    <t>Statut juridique
(société ou entreprise individuelle ?)</t>
  </si>
  <si>
    <t>% d'acquisition du navire ?</t>
  </si>
  <si>
    <t>Liste des métiers envisagés :
(saisonnalité ?)</t>
  </si>
  <si>
    <t>liste des autorisations de pêche / licences nécessaires ?</t>
  </si>
  <si>
    <t>Contraintes environnementales  ?</t>
  </si>
  <si>
    <t>kg / an</t>
  </si>
  <si>
    <t>€/kg</t>
  </si>
  <si>
    <t>Evaluation des risques sur la réalisation du chiffre d'affaires prévisionnel (sur les volumes de captures, sur les prix ?</t>
  </si>
  <si>
    <t>Evaluation des risques de dépassement des charges ?</t>
  </si>
  <si>
    <t>Autre type de vente en gros : proportion, types de produits, saisonnalité ?</t>
  </si>
  <si>
    <t>Vente en criée : proportion, types de produits, saisonnalité ?</t>
  </si>
  <si>
    <t>Utilisation d'une marque, d'un label ?</t>
  </si>
  <si>
    <t xml:space="preserve">Adhésion à la marque ombrelle régionale Sud de France ? (www.suddefrance.com) </t>
  </si>
  <si>
    <r>
      <t xml:space="preserve">Main d’oeuvre </t>
    </r>
    <r>
      <rPr>
        <u/>
        <sz val="11"/>
        <rFont val="Arial"/>
        <family val="2"/>
      </rPr>
      <t>familiale</t>
    </r>
    <r>
      <rPr>
        <sz val="11"/>
        <rFont val="Arial"/>
        <family val="2"/>
      </rPr>
      <t xml:space="preserve"> : nombre, temps plein ou partiel, répartition des tâches, rémunération…</t>
    </r>
  </si>
  <si>
    <r>
      <t xml:space="preserve">Main d’oeuvre </t>
    </r>
    <r>
      <rPr>
        <u/>
        <sz val="11"/>
        <rFont val="Arial"/>
        <family val="2"/>
      </rPr>
      <t>salariée</t>
    </r>
    <r>
      <rPr>
        <sz val="11"/>
        <rFont val="Arial"/>
        <family val="2"/>
      </rPr>
      <t xml:space="preserve"> : nombre, temps plein ou partiel, expérience, missions…</t>
    </r>
  </si>
  <si>
    <t xml:space="preserve">            RESSOURCES HUMAINES :</t>
  </si>
  <si>
    <t xml:space="preserve">            ACTIVITE PROJETEE :</t>
  </si>
  <si>
    <t xml:space="preserve">            ESPECES CIBLES</t>
  </si>
  <si>
    <t xml:space="preserve">            COMMERCIALISATION</t>
  </si>
  <si>
    <t xml:space="preserve">            PREVISIONNEL ECONOMIQUE :</t>
  </si>
  <si>
    <t xml:space="preserve">            ANALYSE DES RISQUES :</t>
  </si>
  <si>
    <t xml:space="preserve">            SYNTHESE :</t>
  </si>
  <si>
    <t>Espèce n° 1 :</t>
  </si>
  <si>
    <t>Espèce n° 2 :</t>
  </si>
  <si>
    <t>Espèce n° 3 :</t>
  </si>
  <si>
    <t>Espèce n° 4 :</t>
  </si>
  <si>
    <t>Espèce n° 5 :</t>
  </si>
  <si>
    <t>Espèce n° 6 :</t>
  </si>
  <si>
    <t>Espèce n° 7 :</t>
  </si>
  <si>
    <t>Espèce n° 8 :</t>
  </si>
  <si>
    <t>Espèce n° 9 :</t>
  </si>
  <si>
    <t>ACHATS DE CONSOMMABLES (b):</t>
  </si>
  <si>
    <t xml:space="preserve">            NAVIRE :</t>
  </si>
  <si>
    <t xml:space="preserve">          DESCRIPTION DETAILLEE DU PROJET D'INSTALLATION</t>
  </si>
  <si>
    <t xml:space="preserve">            GRANDES LIGNES</t>
  </si>
  <si>
    <t>Moteurs auxiliaires  :
(types, puissance, carburant…)</t>
  </si>
  <si>
    <t>(précisez)</t>
  </si>
  <si>
    <t>Prêteur</t>
  </si>
  <si>
    <t xml:space="preserve">          PERSONNE PHYSIQUE</t>
  </si>
  <si>
    <t xml:space="preserve">          PERSONNE MORALE</t>
  </si>
  <si>
    <t>Nombre d'années d'expérience en tant que pêcheur</t>
  </si>
  <si>
    <t>Actionnaire 2</t>
  </si>
  <si>
    <t>Puissance (KW)</t>
  </si>
  <si>
    <t>FRAIS DE PERSONNEL €</t>
  </si>
  <si>
    <t>Acquisition navire de pêche n° XXXXXX</t>
  </si>
  <si>
    <t>Revenus mensuels actuels</t>
  </si>
  <si>
    <t>Activité actuelle (avant l'acquisition du navire)</t>
  </si>
  <si>
    <t>N° SIRET de l'entreprise créé</t>
  </si>
  <si>
    <t>Adhésion à un centre de gestion comptable
(si oui préciser le nom du centre)</t>
  </si>
  <si>
    <t>Adhésion à une coopérative
Si oui préciser laquelle</t>
  </si>
  <si>
    <t>Adhésion à une OP (Organisation de Producteurs) 
Si oui préciser laquelle</t>
  </si>
  <si>
    <t>Matériau de la coque :</t>
  </si>
  <si>
    <t>Objectifs de revenu mensuel du demandeur</t>
  </si>
  <si>
    <t>âge</t>
  </si>
  <si>
    <t>Type de moteur principal (in bord / hors bord) :</t>
  </si>
  <si>
    <t>-  frais de commercialisation (taxes de criée / taxes de coopérative...)</t>
  </si>
  <si>
    <t>-  frais généraux (taxe de stationnement du navire, etc...)</t>
  </si>
  <si>
    <r>
      <t>-</t>
    </r>
    <r>
      <rPr>
        <sz val="10"/>
        <rFont val="Arial"/>
        <family val="2"/>
      </rPr>
      <t xml:space="preserve">  frais financiers (intérêts du crédit...) (h)</t>
    </r>
  </si>
  <si>
    <t>&lt; un navire de pêche "petits métiers" s'amortit comptablement sur une durée de 10 ans</t>
  </si>
  <si>
    <t>Version 3 du 31/01/2024</t>
  </si>
  <si>
    <t>M1 - Aide à la première acquisition d'un navire de pêche d'occasion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</si>
</sst>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dd/mm/yy;@"/>
    <numFmt numFmtId="167" formatCode="_-* #,##0\ &quot;€&quot;_-;\-* #,##0\ &quot;€&quot;_-;_-* &quot;-&quot;??\ &quot;€&quot;_-;_-@_-"/>
    <numFmt numFmtId="168" formatCode="_-* #,##0\ _€_-;\-* #,##0\ _€_-;_-* &quot;-&quot;??\ _€_-;_-@_-"/>
    <numFmt numFmtId="169" formatCode="#,##0.0_ ;\-#,##0.0\ "/>
    <numFmt numFmtId="170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24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name val="Arial"/>
      <family val="2"/>
    </font>
    <font>
      <b/>
      <sz val="12"/>
      <color theme="1"/>
      <name val="Calibri"/>
      <family val="2"/>
      <scheme val="minor"/>
    </font>
    <font>
      <u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34">
    <xf numFmtId="0" fontId="0" fillId="0" borderId="0" xfId="0"/>
    <xf numFmtId="0" fontId="9" fillId="0" borderId="0" xfId="0" applyFont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 applyProtection="1">
      <alignment vertical="center" wrapText="1"/>
      <protection locked="0"/>
    </xf>
    <xf numFmtId="0" fontId="0" fillId="0" borderId="1" xfId="0" applyBorder="1"/>
    <xf numFmtId="0" fontId="9" fillId="0" borderId="0" xfId="0" applyFont="1" applyAlignment="1">
      <alignment horizontal="center" vertical="center" wrapText="1"/>
    </xf>
    <xf numFmtId="167" fontId="2" fillId="4" borderId="1" xfId="4" applyNumberFormat="1" applyFont="1" applyFill="1" applyBorder="1" applyAlignment="1" applyProtection="1">
      <alignment vertical="center" wrapText="1"/>
    </xf>
    <xf numFmtId="167" fontId="15" fillId="2" borderId="1" xfId="4" applyNumberFormat="1" applyFont="1" applyFill="1" applyBorder="1" applyAlignment="1" applyProtection="1">
      <alignment vertical="center" wrapText="1"/>
      <protection locked="0"/>
    </xf>
    <xf numFmtId="0" fontId="6" fillId="0" borderId="0" xfId="0" applyFont="1"/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centerContinuous" wrapText="1"/>
    </xf>
    <xf numFmtId="0" fontId="20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44" fontId="22" fillId="4" borderId="1" xfId="2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6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3" fillId="2" borderId="4" xfId="1" applyNumberFormat="1" applyFont="1" applyFill="1" applyBorder="1" applyAlignment="1" applyProtection="1">
      <alignment horizontal="center" vertical="center" wrapText="1"/>
      <protection locked="0"/>
    </xf>
    <xf numFmtId="167" fontId="3" fillId="2" borderId="4" xfId="4" applyNumberFormat="1" applyFont="1" applyFill="1" applyBorder="1" applyAlignment="1" applyProtection="1">
      <alignment horizontal="center" vertical="center" wrapText="1"/>
      <protection locked="0"/>
    </xf>
    <xf numFmtId="168" fontId="4" fillId="4" borderId="4" xfId="1" applyNumberFormat="1" applyFont="1" applyFill="1" applyBorder="1" applyAlignment="1" applyProtection="1">
      <alignment horizontal="center" vertical="center" wrapText="1"/>
    </xf>
    <xf numFmtId="167" fontId="4" fillId="4" borderId="4" xfId="4" quotePrefix="1" applyNumberFormat="1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169" fontId="9" fillId="10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44" fontId="9" fillId="1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7" borderId="1" xfId="0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7" borderId="7" xfId="0" applyFont="1" applyFill="1" applyBorder="1" applyAlignment="1">
      <alignment horizontal="left" vertical="center"/>
    </xf>
    <xf numFmtId="0" fontId="6" fillId="9" borderId="8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2" fillId="0" borderId="0" xfId="0" applyFont="1"/>
    <xf numFmtId="0" fontId="7" fillId="0" borderId="0" xfId="0" applyFont="1"/>
    <xf numFmtId="0" fontId="8" fillId="0" borderId="0" xfId="0" applyFont="1"/>
    <xf numFmtId="0" fontId="13" fillId="0" borderId="0" xfId="0" applyFont="1"/>
    <xf numFmtId="0" fontId="14" fillId="0" borderId="0" xfId="0" applyFont="1"/>
    <xf numFmtId="0" fontId="7" fillId="2" borderId="1" xfId="0" applyFont="1" applyFill="1" applyBorder="1"/>
    <xf numFmtId="0" fontId="3" fillId="0" borderId="0" xfId="0" applyFont="1" applyAlignment="1">
      <alignment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4" fontId="0" fillId="2" borderId="1" xfId="0" applyNumberFormat="1" applyFill="1" applyBorder="1" applyAlignment="1" applyProtection="1">
      <alignment horizontal="center" vertical="center"/>
      <protection locked="0"/>
    </xf>
    <xf numFmtId="44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4" fontId="3" fillId="2" borderId="4" xfId="4" applyNumberFormat="1" applyFont="1" applyFill="1" applyBorder="1" applyAlignment="1" applyProtection="1">
      <alignment horizontal="center" vertical="center" wrapText="1"/>
      <protection locked="0"/>
    </xf>
    <xf numFmtId="167" fontId="18" fillId="4" borderId="1" xfId="4" applyNumberFormat="1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44" fontId="3" fillId="4" borderId="1" xfId="2" applyFont="1" applyFill="1" applyBorder="1" applyAlignment="1" applyProtection="1">
      <alignment horizontal="center" vertical="center" wrapText="1"/>
    </xf>
    <xf numFmtId="44" fontId="4" fillId="4" borderId="1" xfId="2" applyFont="1" applyFill="1" applyBorder="1" applyAlignment="1" applyProtection="1">
      <alignment horizontal="center" vertical="center" wrapText="1"/>
    </xf>
    <xf numFmtId="167" fontId="15" fillId="0" borderId="1" xfId="4" applyNumberFormat="1" applyFont="1" applyFill="1" applyBorder="1" applyAlignment="1" applyProtection="1">
      <alignment vertical="center" wrapText="1"/>
    </xf>
    <xf numFmtId="167" fontId="15" fillId="0" borderId="1" xfId="4" applyNumberFormat="1" applyFont="1" applyFill="1" applyBorder="1" applyAlignment="1" applyProtection="1">
      <alignment vertical="center" wrapText="1"/>
      <protection locked="0"/>
    </xf>
    <xf numFmtId="2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10" borderId="4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6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6" fillId="9" borderId="9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17" fillId="10" borderId="0" xfId="0" applyFont="1" applyFill="1" applyAlignment="1">
      <alignment horizontal="center" vertical="center" wrapText="1"/>
    </xf>
    <xf numFmtId="0" fontId="6" fillId="10" borderId="4" xfId="0" applyFont="1" applyFill="1" applyBorder="1" applyAlignment="1">
      <alignment horizontal="left" vertical="center"/>
    </xf>
    <xf numFmtId="0" fontId="6" fillId="10" borderId="3" xfId="0" applyFont="1" applyFill="1" applyBorder="1" applyAlignment="1">
      <alignment horizontal="left" vertical="center"/>
    </xf>
    <xf numFmtId="167" fontId="2" fillId="5" borderId="1" xfId="4" quotePrefix="1" applyNumberFormat="1" applyFont="1" applyFill="1" applyBorder="1" applyAlignment="1" applyProtection="1">
      <alignment horizontal="left" vertical="center" wrapText="1"/>
    </xf>
    <xf numFmtId="167" fontId="2" fillId="5" borderId="1" xfId="4" applyNumberFormat="1" applyFont="1" applyFill="1" applyBorder="1" applyAlignment="1" applyProtection="1">
      <alignment horizontal="left" vertical="center" wrapText="1"/>
    </xf>
    <xf numFmtId="0" fontId="6" fillId="10" borderId="1" xfId="0" applyFont="1" applyFill="1" applyBorder="1" applyAlignment="1">
      <alignment horizontal="left" vertical="center" wrapText="1"/>
    </xf>
    <xf numFmtId="167" fontId="2" fillId="4" borderId="1" xfId="4" applyNumberFormat="1" applyFont="1" applyFill="1" applyBorder="1" applyAlignment="1" applyProtection="1">
      <alignment horizontal="left" vertical="center" wrapText="1"/>
    </xf>
    <xf numFmtId="167" fontId="2" fillId="0" borderId="1" xfId="4" quotePrefix="1" applyNumberFormat="1" applyFont="1" applyFill="1" applyBorder="1" applyAlignment="1" applyProtection="1">
      <alignment horizontal="left" vertical="center" wrapText="1"/>
    </xf>
    <xf numFmtId="167" fontId="2" fillId="0" borderId="1" xfId="4" applyNumberFormat="1" applyFont="1" applyFill="1" applyBorder="1" applyAlignment="1" applyProtection="1">
      <alignment horizontal="left" vertical="center" wrapText="1"/>
    </xf>
    <xf numFmtId="167" fontId="15" fillId="0" borderId="1" xfId="4" quotePrefix="1" applyNumberFormat="1" applyFont="1" applyFill="1" applyBorder="1" applyAlignment="1" applyProtection="1">
      <alignment horizontal="left" vertical="center" wrapText="1"/>
    </xf>
    <xf numFmtId="167" fontId="15" fillId="0" borderId="1" xfId="4" applyNumberFormat="1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167" fontId="18" fillId="4" borderId="1" xfId="4" applyNumberFormat="1" applyFont="1" applyFill="1" applyBorder="1" applyAlignment="1" applyProtection="1">
      <alignment horizontal="left" vertical="center" wrapText="1"/>
    </xf>
    <xf numFmtId="167" fontId="18" fillId="4" borderId="4" xfId="4" applyNumberFormat="1" applyFont="1" applyFill="1" applyBorder="1" applyAlignment="1" applyProtection="1">
      <alignment horizontal="center" vertical="center" wrapText="1"/>
    </xf>
    <xf numFmtId="167" fontId="18" fillId="4" borderId="3" xfId="4" applyNumberFormat="1" applyFont="1" applyFill="1" applyBorder="1" applyAlignment="1" applyProtection="1">
      <alignment horizontal="center" vertical="center" wrapText="1"/>
    </xf>
    <xf numFmtId="167" fontId="18" fillId="4" borderId="2" xfId="4" applyNumberFormat="1" applyFont="1" applyFill="1" applyBorder="1" applyAlignment="1" applyProtection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49" fontId="8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2" applyNumberFormat="1" applyFont="1" applyFill="1" applyBorder="1" applyAlignment="1" applyProtection="1">
      <alignment horizontal="center" vertical="center" wrapText="1"/>
      <protection locked="0"/>
    </xf>
    <xf numFmtId="170" fontId="0" fillId="2" borderId="1" xfId="2" applyNumberFormat="1" applyFont="1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center" vertical="center" wrapText="1"/>
      <protection locked="0"/>
    </xf>
    <xf numFmtId="49" fontId="9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Milliers" xfId="1" builtinId="3"/>
    <cellStyle name="Monétaire" xfId="2" builtinId="4"/>
    <cellStyle name="Monétaire 2" xfId="4" xr:uid="{F2B5007B-37D2-4EBF-A400-ABD0D1306595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5"/>
  <sheetViews>
    <sheetView workbookViewId="0">
      <selection activeCell="K17" sqref="K17"/>
    </sheetView>
  </sheetViews>
  <sheetFormatPr baseColWidth="10" defaultRowHeight="15" x14ac:dyDescent="0.25"/>
  <cols>
    <col min="1" max="1" width="27.7109375" customWidth="1"/>
  </cols>
  <sheetData>
    <row r="1" spans="1:1" x14ac:dyDescent="0.25">
      <c r="A1" s="5" t="s">
        <v>49</v>
      </c>
    </row>
    <row r="2" spans="1:1" x14ac:dyDescent="0.25">
      <c r="A2" s="5" t="s">
        <v>40</v>
      </c>
    </row>
    <row r="4" spans="1:1" x14ac:dyDescent="0.25">
      <c r="A4" s="5" t="s">
        <v>45</v>
      </c>
    </row>
    <row r="5" spans="1:1" x14ac:dyDescent="0.25">
      <c r="A5" s="5" t="s">
        <v>46</v>
      </c>
    </row>
    <row r="7" spans="1:1" x14ac:dyDescent="0.25">
      <c r="A7" s="5" t="s">
        <v>48</v>
      </c>
    </row>
    <row r="8" spans="1:1" x14ac:dyDescent="0.25">
      <c r="A8" s="5" t="s">
        <v>47</v>
      </c>
    </row>
    <row r="10" spans="1:1" x14ac:dyDescent="0.25">
      <c r="A10" s="5" t="s">
        <v>111</v>
      </c>
    </row>
    <row r="11" spans="1:1" x14ac:dyDescent="0.25">
      <c r="A11" s="5" t="s">
        <v>112</v>
      </c>
    </row>
    <row r="12" spans="1:1" x14ac:dyDescent="0.25">
      <c r="A12" s="5" t="s">
        <v>113</v>
      </c>
    </row>
    <row r="14" spans="1:1" x14ac:dyDescent="0.25">
      <c r="A14" s="5" t="s">
        <v>109</v>
      </c>
    </row>
    <row r="15" spans="1:1" x14ac:dyDescent="0.25">
      <c r="A15" s="5" t="s">
        <v>110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.42578125" defaultRowHeight="14.25" x14ac:dyDescent="0.2"/>
  <cols>
    <col min="1" max="1" width="11.42578125" style="55"/>
    <col min="2" max="2" width="10" style="55" customWidth="1"/>
    <col min="3" max="7" width="11.42578125" style="55"/>
    <col min="8" max="8" width="12" style="55" customWidth="1"/>
    <col min="9" max="9" width="11.42578125" style="55"/>
    <col min="10" max="10" width="10.28515625" style="55" customWidth="1"/>
    <col min="11" max="11" width="9.7109375" style="55" customWidth="1"/>
    <col min="12" max="12" width="8.5703125" style="55" customWidth="1"/>
    <col min="13" max="13" width="15.5703125" style="55" customWidth="1"/>
    <col min="14" max="16384" width="11.42578125" style="55"/>
  </cols>
  <sheetData>
    <row r="12" spans="1:13" ht="18" x14ac:dyDescent="0.25">
      <c r="A12" s="54" t="s">
        <v>33</v>
      </c>
    </row>
    <row r="14" spans="1:13" ht="15" x14ac:dyDescent="0.25">
      <c r="A14" s="56" t="s">
        <v>34</v>
      </c>
      <c r="C14" s="57" t="s">
        <v>196</v>
      </c>
    </row>
    <row r="15" spans="1:13" ht="18.75" x14ac:dyDescent="0.3">
      <c r="C15" s="58"/>
    </row>
    <row r="16" spans="1:13" ht="15" x14ac:dyDescent="0.25">
      <c r="A16" s="56" t="s">
        <v>35</v>
      </c>
      <c r="M16" s="59"/>
    </row>
    <row r="18" spans="1:1" x14ac:dyDescent="0.2">
      <c r="A18" s="55" t="s">
        <v>195</v>
      </c>
    </row>
  </sheetData>
  <sheetProtection algorithmName="SHA-512" hashValue="JhVggJnn+wYMHB8H1v2SyZO/VUmyPnhOFIMG9lCaW/9ZueZV95OrmuDLA0fKW2lad4spqVu1ruX9aUulIHK+XQ==" saltValue="qJYHs3vlRdWAMyYD3D8Kkw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34"/>
  <sheetViews>
    <sheetView zoomScale="85" zoomScaleNormal="85" workbookViewId="0">
      <selection activeCell="B1" sqref="B1:G1"/>
    </sheetView>
  </sheetViews>
  <sheetFormatPr baseColWidth="10" defaultColWidth="10.85546875" defaultRowHeight="14.25" x14ac:dyDescent="0.25"/>
  <cols>
    <col min="1" max="1" width="29.5703125" style="41" customWidth="1"/>
    <col min="2" max="2" width="46.28515625" style="41" customWidth="1"/>
    <col min="3" max="5" width="20" style="41" customWidth="1"/>
    <col min="6" max="6" width="18.140625" style="41" customWidth="1"/>
    <col min="7" max="7" width="17.42578125" style="41" customWidth="1"/>
    <col min="8" max="16384" width="10.85546875" style="41"/>
  </cols>
  <sheetData>
    <row r="1" spans="1:7" ht="25.5" customHeight="1" x14ac:dyDescent="0.25">
      <c r="A1" s="40" t="s">
        <v>1</v>
      </c>
      <c r="B1" s="124"/>
      <c r="C1" s="125"/>
      <c r="D1" s="125"/>
      <c r="E1" s="125"/>
      <c r="F1" s="125"/>
      <c r="G1" s="126"/>
    </row>
    <row r="2" spans="1:7" ht="30" customHeight="1" x14ac:dyDescent="0.25">
      <c r="A2" s="40" t="s">
        <v>2</v>
      </c>
      <c r="B2" s="124" t="s">
        <v>180</v>
      </c>
      <c r="C2" s="125"/>
      <c r="D2" s="125"/>
      <c r="E2" s="125"/>
      <c r="F2" s="125"/>
      <c r="G2" s="126"/>
    </row>
    <row r="4" spans="1:7" s="42" customFormat="1" ht="29.25" customHeight="1" x14ac:dyDescent="0.25">
      <c r="A4" s="82" t="s">
        <v>99</v>
      </c>
      <c r="B4" s="83"/>
      <c r="C4" s="83"/>
      <c r="D4" s="83"/>
      <c r="E4" s="83"/>
      <c r="F4" s="83"/>
      <c r="G4" s="84"/>
    </row>
    <row r="5" spans="1:7" s="42" customFormat="1" ht="26.25" customHeight="1" x14ac:dyDescent="0.25">
      <c r="A5" s="77" t="s">
        <v>174</v>
      </c>
      <c r="B5" s="77"/>
      <c r="C5" s="77"/>
      <c r="D5" s="77"/>
      <c r="E5" s="77"/>
      <c r="F5" s="77"/>
      <c r="G5" s="77"/>
    </row>
    <row r="6" spans="1:7" s="42" customFormat="1" ht="24.75" customHeight="1" x14ac:dyDescent="0.25">
      <c r="A6" s="76" t="s">
        <v>182</v>
      </c>
      <c r="B6" s="76"/>
      <c r="C6" s="127"/>
      <c r="D6" s="127"/>
      <c r="E6" s="127"/>
      <c r="F6" s="127"/>
      <c r="G6" s="127"/>
    </row>
    <row r="7" spans="1:7" s="42" customFormat="1" ht="24.75" customHeight="1" x14ac:dyDescent="0.25">
      <c r="A7" s="76" t="s">
        <v>181</v>
      </c>
      <c r="B7" s="76"/>
      <c r="C7" s="128"/>
      <c r="D7" s="128"/>
      <c r="E7" s="128"/>
      <c r="F7" s="128"/>
      <c r="G7" s="128"/>
    </row>
    <row r="8" spans="1:7" s="42" customFormat="1" ht="24.75" customHeight="1" x14ac:dyDescent="0.25">
      <c r="A8" s="76" t="s">
        <v>56</v>
      </c>
      <c r="B8" s="76"/>
      <c r="C8" s="127"/>
      <c r="D8" s="127"/>
      <c r="E8" s="127"/>
      <c r="F8" s="127"/>
      <c r="G8" s="127"/>
    </row>
    <row r="9" spans="1:7" s="42" customFormat="1" ht="24.75" customHeight="1" x14ac:dyDescent="0.25">
      <c r="A9" s="81" t="s">
        <v>57</v>
      </c>
      <c r="B9" s="81"/>
      <c r="C9" s="127"/>
      <c r="D9" s="127"/>
      <c r="E9" s="127"/>
      <c r="F9" s="127"/>
      <c r="G9" s="127"/>
    </row>
    <row r="10" spans="1:7" s="42" customFormat="1" ht="24.75" customHeight="1" x14ac:dyDescent="0.25">
      <c r="A10" s="76" t="s">
        <v>176</v>
      </c>
      <c r="B10" s="76"/>
      <c r="C10" s="127"/>
      <c r="D10" s="127"/>
      <c r="E10" s="127"/>
      <c r="F10" s="127"/>
      <c r="G10" s="127"/>
    </row>
    <row r="11" spans="1:7" s="42" customFormat="1" ht="24.75" customHeight="1" x14ac:dyDescent="0.25">
      <c r="A11" s="76" t="s">
        <v>183</v>
      </c>
      <c r="B11" s="76"/>
      <c r="C11" s="127"/>
      <c r="D11" s="127"/>
      <c r="E11" s="127"/>
      <c r="F11" s="127"/>
      <c r="G11" s="127"/>
    </row>
    <row r="12" spans="1:7" s="42" customFormat="1" ht="24.75" customHeight="1" x14ac:dyDescent="0.25">
      <c r="A12" s="77" t="s">
        <v>175</v>
      </c>
      <c r="B12" s="77"/>
      <c r="C12" s="77"/>
      <c r="D12" s="77"/>
      <c r="E12" s="77"/>
      <c r="F12" s="77"/>
      <c r="G12" s="77"/>
    </row>
    <row r="13" spans="1:7" s="42" customFormat="1" ht="26.25" customHeight="1" x14ac:dyDescent="0.25">
      <c r="A13" s="76" t="s">
        <v>104</v>
      </c>
      <c r="B13" s="76"/>
      <c r="C13" s="127"/>
      <c r="D13" s="127"/>
      <c r="E13" s="127"/>
      <c r="F13" s="127"/>
      <c r="G13" s="127"/>
    </row>
    <row r="14" spans="1:7" s="42" customFormat="1" ht="27.75" customHeight="1" x14ac:dyDescent="0.25">
      <c r="A14" s="76" t="s">
        <v>100</v>
      </c>
      <c r="B14" s="76"/>
      <c r="C14" s="127"/>
      <c r="D14" s="127"/>
      <c r="E14" s="127"/>
      <c r="F14" s="127"/>
      <c r="G14" s="127"/>
    </row>
    <row r="15" spans="1:7" s="42" customFormat="1" ht="24.75" customHeight="1" x14ac:dyDescent="0.25">
      <c r="A15" s="78" t="s">
        <v>101</v>
      </c>
      <c r="B15" s="43" t="s">
        <v>54</v>
      </c>
      <c r="C15" s="127"/>
      <c r="D15" s="127"/>
      <c r="E15" s="127"/>
      <c r="F15" s="127"/>
      <c r="G15" s="127"/>
    </row>
    <row r="16" spans="1:7" s="42" customFormat="1" ht="24.75" customHeight="1" x14ac:dyDescent="0.25">
      <c r="A16" s="79"/>
      <c r="B16" s="43" t="s">
        <v>55</v>
      </c>
      <c r="C16" s="127"/>
      <c r="D16" s="127"/>
      <c r="E16" s="127"/>
      <c r="F16" s="127"/>
      <c r="G16" s="127"/>
    </row>
    <row r="17" spans="1:7" s="42" customFormat="1" ht="33" customHeight="1" x14ac:dyDescent="0.25">
      <c r="A17" s="79"/>
      <c r="B17" s="43" t="s">
        <v>56</v>
      </c>
      <c r="C17" s="127"/>
      <c r="D17" s="127"/>
      <c r="E17" s="127"/>
      <c r="F17" s="127"/>
      <c r="G17" s="127"/>
    </row>
    <row r="18" spans="1:7" s="42" customFormat="1" ht="36.75" customHeight="1" x14ac:dyDescent="0.25">
      <c r="A18" s="79"/>
      <c r="B18" s="43" t="s">
        <v>57</v>
      </c>
      <c r="C18" s="127"/>
      <c r="D18" s="127"/>
      <c r="E18" s="127"/>
      <c r="F18" s="127"/>
      <c r="G18" s="127"/>
    </row>
    <row r="19" spans="1:7" s="42" customFormat="1" ht="36.75" customHeight="1" x14ac:dyDescent="0.25">
      <c r="A19" s="80"/>
      <c r="B19" s="44" t="s">
        <v>176</v>
      </c>
      <c r="C19" s="127"/>
      <c r="D19" s="127"/>
      <c r="E19" s="127"/>
      <c r="F19" s="127"/>
      <c r="G19" s="127"/>
    </row>
    <row r="20" spans="1:7" s="42" customFormat="1" ht="24.75" customHeight="1" x14ac:dyDescent="0.25">
      <c r="A20" s="78" t="s">
        <v>177</v>
      </c>
      <c r="B20" s="43" t="s">
        <v>54</v>
      </c>
      <c r="C20" s="127"/>
      <c r="D20" s="127"/>
      <c r="E20" s="127"/>
      <c r="F20" s="127"/>
      <c r="G20" s="127"/>
    </row>
    <row r="21" spans="1:7" s="42" customFormat="1" ht="24.75" customHeight="1" x14ac:dyDescent="0.25">
      <c r="A21" s="79"/>
      <c r="B21" s="43" t="s">
        <v>55</v>
      </c>
      <c r="C21" s="127"/>
      <c r="D21" s="127"/>
      <c r="E21" s="127"/>
      <c r="F21" s="127"/>
      <c r="G21" s="127"/>
    </row>
    <row r="22" spans="1:7" s="42" customFormat="1" ht="36" customHeight="1" x14ac:dyDescent="0.25">
      <c r="A22" s="79"/>
      <c r="B22" s="43" t="s">
        <v>56</v>
      </c>
      <c r="C22" s="127"/>
      <c r="D22" s="127"/>
      <c r="E22" s="127"/>
      <c r="F22" s="127"/>
      <c r="G22" s="127"/>
    </row>
    <row r="23" spans="1:7" s="42" customFormat="1" ht="36.75" customHeight="1" x14ac:dyDescent="0.25">
      <c r="A23" s="79"/>
      <c r="B23" s="43" t="s">
        <v>57</v>
      </c>
      <c r="C23" s="127"/>
      <c r="D23" s="127"/>
      <c r="E23" s="127"/>
      <c r="F23" s="127"/>
      <c r="G23" s="127"/>
    </row>
    <row r="24" spans="1:7" s="42" customFormat="1" ht="36.75" customHeight="1" x14ac:dyDescent="0.25">
      <c r="A24" s="80"/>
      <c r="B24" s="44" t="s">
        <v>176</v>
      </c>
      <c r="C24" s="127"/>
      <c r="D24" s="127"/>
      <c r="E24" s="127"/>
      <c r="F24" s="127"/>
      <c r="G24" s="127"/>
    </row>
    <row r="25" spans="1:7" s="42" customFormat="1" ht="24.75" customHeight="1" x14ac:dyDescent="0.25">
      <c r="A25" s="78" t="s">
        <v>102</v>
      </c>
      <c r="B25" s="43" t="s">
        <v>54</v>
      </c>
      <c r="C25" s="127"/>
      <c r="D25" s="127"/>
      <c r="E25" s="127"/>
      <c r="F25" s="127"/>
      <c r="G25" s="127"/>
    </row>
    <row r="26" spans="1:7" s="42" customFormat="1" ht="24.75" customHeight="1" x14ac:dyDescent="0.25">
      <c r="A26" s="79"/>
      <c r="B26" s="43" t="s">
        <v>55</v>
      </c>
      <c r="C26" s="127"/>
      <c r="D26" s="127"/>
      <c r="E26" s="127"/>
      <c r="F26" s="127"/>
      <c r="G26" s="127"/>
    </row>
    <row r="27" spans="1:7" s="42" customFormat="1" ht="30.75" customHeight="1" x14ac:dyDescent="0.25">
      <c r="A27" s="79"/>
      <c r="B27" s="43" t="s">
        <v>56</v>
      </c>
      <c r="C27" s="127"/>
      <c r="D27" s="127"/>
      <c r="E27" s="127"/>
      <c r="F27" s="127"/>
      <c r="G27" s="127"/>
    </row>
    <row r="28" spans="1:7" s="42" customFormat="1" ht="38.25" customHeight="1" x14ac:dyDescent="0.25">
      <c r="A28" s="79"/>
      <c r="B28" s="43" t="s">
        <v>57</v>
      </c>
      <c r="C28" s="127"/>
      <c r="D28" s="127"/>
      <c r="E28" s="127"/>
      <c r="F28" s="127"/>
      <c r="G28" s="127"/>
    </row>
    <row r="29" spans="1:7" ht="38.25" customHeight="1" x14ac:dyDescent="0.25">
      <c r="A29" s="80"/>
      <c r="B29" s="44" t="s">
        <v>176</v>
      </c>
      <c r="C29" s="127"/>
      <c r="D29" s="127"/>
      <c r="E29" s="127"/>
      <c r="F29" s="127"/>
      <c r="G29" s="127"/>
    </row>
    <row r="30" spans="1:7" ht="30.75" customHeight="1" x14ac:dyDescent="0.25"/>
    <row r="31" spans="1:7" ht="51.75" customHeight="1" x14ac:dyDescent="0.25"/>
    <row r="32" spans="1:7" ht="20.25" customHeight="1" x14ac:dyDescent="0.25"/>
    <row r="33" ht="20.25" customHeight="1" x14ac:dyDescent="0.25"/>
    <row r="34" ht="20.25" customHeight="1" x14ac:dyDescent="0.25"/>
  </sheetData>
  <sheetProtection algorithmName="SHA-512" hashValue="UaqKYFG0nHRc/hglcFJAjvt73NibgS/uDhygDHjCBEXb22zfIC/jPAG53o13pCCzMiQVwYIAJ9b0Pdzz/Q43Ow==" saltValue="phTXRruTimGTGkBu0i9Pwg==" spinCount="100000" sheet="1" objects="1" scenarios="1" formatRows="0"/>
  <mergeCells count="39">
    <mergeCell ref="C23:G23"/>
    <mergeCell ref="A25:A29"/>
    <mergeCell ref="C29:G29"/>
    <mergeCell ref="C18:G18"/>
    <mergeCell ref="A13:B13"/>
    <mergeCell ref="C13:G13"/>
    <mergeCell ref="C16:G16"/>
    <mergeCell ref="C26:G26"/>
    <mergeCell ref="C27:G27"/>
    <mergeCell ref="C28:G28"/>
    <mergeCell ref="C20:G20"/>
    <mergeCell ref="C21:G21"/>
    <mergeCell ref="C22:G22"/>
    <mergeCell ref="C24:G24"/>
    <mergeCell ref="C25:G25"/>
    <mergeCell ref="B1:G1"/>
    <mergeCell ref="B2:G2"/>
    <mergeCell ref="C19:G19"/>
    <mergeCell ref="A15:A19"/>
    <mergeCell ref="A20:A24"/>
    <mergeCell ref="A14:B14"/>
    <mergeCell ref="C14:G14"/>
    <mergeCell ref="A9:B9"/>
    <mergeCell ref="C9:G9"/>
    <mergeCell ref="C15:G15"/>
    <mergeCell ref="A5:G5"/>
    <mergeCell ref="A4:G4"/>
    <mergeCell ref="A6:B6"/>
    <mergeCell ref="C6:G6"/>
    <mergeCell ref="C17:G17"/>
    <mergeCell ref="A7:B7"/>
    <mergeCell ref="C7:G7"/>
    <mergeCell ref="A8:B8"/>
    <mergeCell ref="C8:G8"/>
    <mergeCell ref="A12:G12"/>
    <mergeCell ref="A10:B10"/>
    <mergeCell ref="C10:G10"/>
    <mergeCell ref="A11:B11"/>
    <mergeCell ref="C11:G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D28"/>
  <sheetViews>
    <sheetView zoomScale="85" zoomScaleNormal="85" workbookViewId="0">
      <selection activeCell="B4" sqref="B4:D4"/>
    </sheetView>
  </sheetViews>
  <sheetFormatPr baseColWidth="10" defaultRowHeight="15" x14ac:dyDescent="0.25"/>
  <cols>
    <col min="1" max="1" width="53.85546875" customWidth="1"/>
    <col min="2" max="2" width="34.7109375" customWidth="1"/>
    <col min="3" max="3" width="33.140625" customWidth="1"/>
    <col min="4" max="4" width="35.7109375" customWidth="1"/>
  </cols>
  <sheetData>
    <row r="1" spans="1:4" ht="18" customHeight="1" x14ac:dyDescent="0.25">
      <c r="A1" s="2" t="s">
        <v>1</v>
      </c>
      <c r="B1" s="85">
        <f>'1-Infos demandeur'!B1:G1</f>
        <v>0</v>
      </c>
      <c r="C1" s="86"/>
      <c r="D1" s="87"/>
    </row>
    <row r="2" spans="1:4" ht="18" customHeight="1" x14ac:dyDescent="0.25">
      <c r="A2" s="2" t="s">
        <v>3</v>
      </c>
      <c r="B2" s="85" t="str">
        <f>'1-Infos demandeur'!B2:G2</f>
        <v>Acquisition navire de pêche n° XXXXXX</v>
      </c>
      <c r="C2" s="86"/>
      <c r="D2" s="87"/>
    </row>
    <row r="4" spans="1:4" ht="25.5" customHeight="1" x14ac:dyDescent="0.25">
      <c r="A4" s="45" t="s">
        <v>12</v>
      </c>
      <c r="B4" s="89"/>
      <c r="C4" s="90"/>
      <c r="D4" s="91"/>
    </row>
    <row r="5" spans="1:4" ht="27" customHeight="1" x14ac:dyDescent="0.25">
      <c r="A5" s="46" t="s">
        <v>18</v>
      </c>
      <c r="B5" s="92"/>
      <c r="C5" s="92"/>
      <c r="D5" s="92"/>
    </row>
    <row r="6" spans="1:4" x14ac:dyDescent="0.25">
      <c r="A6" s="47"/>
      <c r="B6" s="48"/>
      <c r="C6" s="48"/>
      <c r="D6" s="48"/>
    </row>
    <row r="7" spans="1:4" ht="27" customHeight="1" x14ac:dyDescent="0.25">
      <c r="A7" s="49" t="s">
        <v>28</v>
      </c>
      <c r="B7" s="93" t="s">
        <v>19</v>
      </c>
      <c r="C7" s="94"/>
      <c r="D7" s="50" t="s">
        <v>20</v>
      </c>
    </row>
    <row r="8" spans="1:4" ht="27" customHeight="1" x14ac:dyDescent="0.25">
      <c r="A8" s="46" t="s">
        <v>21</v>
      </c>
      <c r="B8" s="88"/>
      <c r="C8" s="88"/>
      <c r="D8" s="4"/>
    </row>
    <row r="9" spans="1:4" ht="27" customHeight="1" x14ac:dyDescent="0.25">
      <c r="A9" s="46" t="s">
        <v>22</v>
      </c>
      <c r="B9" s="88"/>
      <c r="C9" s="88"/>
      <c r="D9" s="20"/>
    </row>
    <row r="10" spans="1:4" ht="27" customHeight="1" x14ac:dyDescent="0.25">
      <c r="A10" s="46" t="s">
        <v>23</v>
      </c>
      <c r="B10" s="88"/>
      <c r="C10" s="88"/>
      <c r="D10" s="20"/>
    </row>
    <row r="11" spans="1:4" ht="27" customHeight="1" x14ac:dyDescent="0.25">
      <c r="A11" s="46" t="s">
        <v>24</v>
      </c>
      <c r="B11" s="88"/>
      <c r="C11" s="88"/>
      <c r="D11" s="20"/>
    </row>
    <row r="12" spans="1:4" ht="27" customHeight="1" x14ac:dyDescent="0.25">
      <c r="A12" s="46" t="s">
        <v>25</v>
      </c>
      <c r="B12" s="88"/>
      <c r="C12" s="88"/>
      <c r="D12" s="20"/>
    </row>
    <row r="13" spans="1:4" ht="27" customHeight="1" x14ac:dyDescent="0.25">
      <c r="A13" s="46" t="s">
        <v>26</v>
      </c>
      <c r="B13" s="88"/>
      <c r="C13" s="88"/>
      <c r="D13" s="20"/>
    </row>
    <row r="14" spans="1:4" ht="27" customHeight="1" x14ac:dyDescent="0.25">
      <c r="A14" s="46" t="s">
        <v>27</v>
      </c>
      <c r="B14" s="88"/>
      <c r="C14" s="88"/>
      <c r="D14" s="20"/>
    </row>
    <row r="15" spans="1:4" ht="27" customHeight="1" x14ac:dyDescent="0.25">
      <c r="A15" s="46" t="s">
        <v>29</v>
      </c>
      <c r="B15" s="88"/>
      <c r="C15" s="88"/>
      <c r="D15" s="20"/>
    </row>
    <row r="16" spans="1:4" ht="27" customHeight="1" x14ac:dyDescent="0.25">
      <c r="A16" s="46" t="s">
        <v>30</v>
      </c>
      <c r="B16" s="88"/>
      <c r="C16" s="88"/>
      <c r="D16" s="20"/>
    </row>
    <row r="17" spans="1:4" ht="27" customHeight="1" x14ac:dyDescent="0.25">
      <c r="A17" s="46" t="s">
        <v>31</v>
      </c>
      <c r="B17" s="88"/>
      <c r="C17" s="88"/>
      <c r="D17" s="20"/>
    </row>
    <row r="18" spans="1:4" x14ac:dyDescent="0.25">
      <c r="A18" s="47"/>
      <c r="B18" s="48"/>
      <c r="C18" s="48"/>
      <c r="D18" s="48"/>
    </row>
    <row r="19" spans="1:4" ht="23.25" customHeight="1" x14ac:dyDescent="0.25">
      <c r="A19" s="51" t="s">
        <v>32</v>
      </c>
      <c r="B19" s="52" t="s">
        <v>14</v>
      </c>
      <c r="C19" s="53" t="s">
        <v>15</v>
      </c>
      <c r="D19" s="52" t="s">
        <v>16</v>
      </c>
    </row>
    <row r="20" spans="1:4" ht="23.25" customHeight="1" x14ac:dyDescent="0.25">
      <c r="A20" s="46" t="s">
        <v>17</v>
      </c>
      <c r="B20" s="75"/>
      <c r="C20" s="75"/>
      <c r="D20" s="75"/>
    </row>
    <row r="21" spans="1:4" ht="23.25" customHeight="1" x14ac:dyDescent="0.25">
      <c r="A21" s="46" t="s">
        <v>11</v>
      </c>
      <c r="B21" s="39"/>
      <c r="C21" s="39"/>
      <c r="D21" s="39"/>
    </row>
    <row r="22" spans="1:4" ht="23.25" customHeight="1" x14ac:dyDescent="0.25">
      <c r="A22" s="46" t="s">
        <v>4</v>
      </c>
      <c r="B22" s="39"/>
      <c r="C22" s="39"/>
      <c r="D22" s="39"/>
    </row>
    <row r="23" spans="1:4" ht="23.25" customHeight="1" x14ac:dyDescent="0.25">
      <c r="A23" s="46" t="s">
        <v>5</v>
      </c>
      <c r="B23" s="39"/>
      <c r="C23" s="39"/>
      <c r="D23" s="39"/>
    </row>
    <row r="24" spans="1:4" ht="23.25" customHeight="1" x14ac:dyDescent="0.25">
      <c r="A24" s="46" t="s">
        <v>6</v>
      </c>
      <c r="B24" s="39"/>
      <c r="C24" s="39"/>
      <c r="D24" s="39"/>
    </row>
    <row r="25" spans="1:4" ht="23.25" customHeight="1" x14ac:dyDescent="0.25">
      <c r="A25" s="46" t="s">
        <v>7</v>
      </c>
      <c r="B25" s="39"/>
      <c r="C25" s="39"/>
      <c r="D25" s="39"/>
    </row>
    <row r="26" spans="1:4" ht="23.25" customHeight="1" x14ac:dyDescent="0.25">
      <c r="A26" s="46" t="s">
        <v>8</v>
      </c>
      <c r="B26" s="39"/>
      <c r="C26" s="39"/>
      <c r="D26" s="39"/>
    </row>
    <row r="27" spans="1:4" ht="23.25" customHeight="1" x14ac:dyDescent="0.25">
      <c r="A27" s="46" t="s">
        <v>9</v>
      </c>
      <c r="B27" s="39"/>
      <c r="C27" s="39"/>
      <c r="D27" s="39"/>
    </row>
    <row r="28" spans="1:4" ht="23.25" customHeight="1" x14ac:dyDescent="0.25">
      <c r="A28" s="46" t="s">
        <v>10</v>
      </c>
      <c r="B28" s="39"/>
      <c r="C28" s="39"/>
      <c r="D28" s="39"/>
    </row>
  </sheetData>
  <sheetProtection password="E827" sheet="1" objects="1" scenarios="1" formatRows="0"/>
  <mergeCells count="15">
    <mergeCell ref="B1:D1"/>
    <mergeCell ref="B2:D2"/>
    <mergeCell ref="B15:C15"/>
    <mergeCell ref="B16:C16"/>
    <mergeCell ref="B17:C17"/>
    <mergeCell ref="B4:D4"/>
    <mergeCell ref="B9:C9"/>
    <mergeCell ref="B10:C10"/>
    <mergeCell ref="B11:C11"/>
    <mergeCell ref="B12:C12"/>
    <mergeCell ref="B13:C13"/>
    <mergeCell ref="B5:D5"/>
    <mergeCell ref="B7:C7"/>
    <mergeCell ref="B8:C8"/>
    <mergeCell ref="B14:C14"/>
  </mergeCells>
  <dataValidations count="2">
    <dataValidation type="decimal" operator="greaterThanOrEqual" allowBlank="1" showErrorMessage="1" sqref="B20:D28" xr:uid="{11708C11-1800-4959-8B76-F14DAFFB88C8}">
      <formula1>-5000000</formula1>
      <formula2>0</formula2>
    </dataValidation>
    <dataValidation operator="greaterThan" allowBlank="1" showErrorMessage="1" sqref="B8:D17" xr:uid="{209AB85C-965C-46E8-A31E-2A1374C01F89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EBCBD-ACE9-4C9E-B1DB-23438B5CD4AA}">
  <dimension ref="A1:F8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7" sqref="A7"/>
    </sheetView>
  </sheetViews>
  <sheetFormatPr baseColWidth="10" defaultRowHeight="15" x14ac:dyDescent="0.25"/>
  <cols>
    <col min="1" max="1" width="21" customWidth="1"/>
    <col min="2" max="2" width="42.140625" customWidth="1"/>
    <col min="3" max="3" width="23.140625" customWidth="1"/>
    <col min="4" max="4" width="22.140625" customWidth="1"/>
    <col min="5" max="5" width="25.7109375" customWidth="1"/>
    <col min="6" max="6" width="26.28515625" customWidth="1"/>
  </cols>
  <sheetData>
    <row r="1" spans="1:6" ht="15.75" x14ac:dyDescent="0.25">
      <c r="A1" s="2" t="s">
        <v>1</v>
      </c>
      <c r="B1" s="95">
        <f>'1-Infos demandeur'!B1:G1</f>
        <v>0</v>
      </c>
      <c r="C1" s="95"/>
      <c r="D1" s="95"/>
      <c r="E1" s="95"/>
      <c r="F1" s="95"/>
    </row>
    <row r="2" spans="1:6" ht="15.75" x14ac:dyDescent="0.25">
      <c r="A2" s="2" t="s">
        <v>3</v>
      </c>
      <c r="B2" s="95" t="str">
        <f>'1-Infos demandeur'!B2:G2</f>
        <v>Acquisition navire de pêche n° XXXXXX</v>
      </c>
      <c r="C2" s="95"/>
      <c r="D2" s="95"/>
      <c r="E2" s="95"/>
      <c r="F2" s="95"/>
    </row>
    <row r="4" spans="1:6" ht="15.75" x14ac:dyDescent="0.25">
      <c r="A4" s="9" t="s">
        <v>116</v>
      </c>
      <c r="B4" s="10"/>
      <c r="C4" s="11"/>
      <c r="D4" s="12"/>
      <c r="E4" s="12"/>
    </row>
    <row r="5" spans="1:6" ht="15.75" x14ac:dyDescent="0.25">
      <c r="A5" s="9"/>
      <c r="B5" s="13"/>
      <c r="C5" s="13"/>
      <c r="D5" s="14"/>
      <c r="E5" s="14"/>
    </row>
    <row r="6" spans="1:6" ht="38.25" x14ac:dyDescent="0.25">
      <c r="A6" s="15" t="s">
        <v>105</v>
      </c>
      <c r="B6" s="15" t="s">
        <v>106</v>
      </c>
      <c r="C6" s="15" t="s">
        <v>114</v>
      </c>
      <c r="D6" s="15" t="s">
        <v>115</v>
      </c>
      <c r="E6" s="15" t="s">
        <v>107</v>
      </c>
    </row>
    <row r="7" spans="1:6" ht="59.25" customHeight="1" x14ac:dyDescent="0.25">
      <c r="A7" s="38"/>
      <c r="B7" s="130"/>
      <c r="C7" s="130"/>
      <c r="D7" s="65"/>
      <c r="E7" s="129"/>
    </row>
    <row r="8" spans="1:6" s="17" customFormat="1" ht="38.25" customHeight="1" x14ac:dyDescent="0.25">
      <c r="A8" s="96" t="s">
        <v>108</v>
      </c>
      <c r="B8" s="97"/>
      <c r="C8" s="97"/>
      <c r="D8" s="98"/>
      <c r="E8" s="16">
        <f>SUM(E7:E7)</f>
        <v>0</v>
      </c>
    </row>
  </sheetData>
  <sheetProtection algorithmName="SHA-512" hashValue="tVUB11YG+ewmsCAWP0EOcHCqsV5PIVZZxNoSsCkaMfgtjhHYQjgo021YSoFyazuWMk012qU2tr9TwglsIE2JIA==" saltValue="6zXfQ9jA0/zJii3P+ONK0A==" spinCount="100000" sheet="1" objects="1" scenarios="1" formatRows="0"/>
  <mergeCells count="3">
    <mergeCell ref="B1:F1"/>
    <mergeCell ref="B2:F2"/>
    <mergeCell ref="A8:D8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A2B95DE-6D9F-4E32-B115-425BC5E81DA4}">
          <x14:formula1>
            <xm:f>listes!$A$14</xm:f>
          </x14:formula1>
          <xm:sqref>A7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F34A8-06B5-48AD-BC2C-B69053A924E2}">
  <dimension ref="A1:H6"/>
  <sheetViews>
    <sheetView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8" width="18.5703125" customWidth="1"/>
  </cols>
  <sheetData>
    <row r="1" spans="1:8" ht="150" customHeight="1" x14ac:dyDescent="0.25">
      <c r="A1" s="3" t="s">
        <v>126</v>
      </c>
      <c r="B1" s="3" t="s">
        <v>127</v>
      </c>
      <c r="C1" s="3" t="s">
        <v>173</v>
      </c>
      <c r="D1" s="3" t="s">
        <v>36</v>
      </c>
      <c r="E1" s="3" t="s">
        <v>37</v>
      </c>
      <c r="F1" s="3" t="s">
        <v>38</v>
      </c>
      <c r="G1" s="3" t="s">
        <v>128</v>
      </c>
      <c r="H1" s="3" t="s">
        <v>39</v>
      </c>
    </row>
    <row r="2" spans="1:8" ht="24.75" customHeight="1" x14ac:dyDescent="0.25">
      <c r="A2" s="99"/>
      <c r="B2" s="18">
        <v>1</v>
      </c>
      <c r="C2" s="34"/>
      <c r="D2" s="35"/>
      <c r="E2" s="19"/>
      <c r="F2" s="36"/>
      <c r="G2" s="35"/>
      <c r="H2" s="37"/>
    </row>
    <row r="3" spans="1:8" ht="24.75" customHeight="1" x14ac:dyDescent="0.25">
      <c r="A3" s="100"/>
      <c r="B3" s="18">
        <v>2</v>
      </c>
      <c r="C3" s="34"/>
      <c r="D3" s="35"/>
      <c r="E3" s="19"/>
      <c r="F3" s="36"/>
      <c r="G3" s="35"/>
      <c r="H3" s="37"/>
    </row>
    <row r="4" spans="1:8" ht="24.75" customHeight="1" x14ac:dyDescent="0.25">
      <c r="A4" s="100"/>
      <c r="B4" s="18">
        <v>3</v>
      </c>
      <c r="C4" s="34"/>
      <c r="D4" s="35"/>
      <c r="E4" s="19"/>
      <c r="F4" s="36"/>
      <c r="G4" s="35"/>
      <c r="H4" s="37"/>
    </row>
    <row r="5" spans="1:8" ht="24.75" customHeight="1" x14ac:dyDescent="0.25">
      <c r="A5" s="100"/>
      <c r="B5" s="18">
        <v>4</v>
      </c>
      <c r="C5" s="34"/>
      <c r="D5" s="35"/>
      <c r="E5" s="19"/>
      <c r="F5" s="36"/>
      <c r="G5" s="35"/>
      <c r="H5" s="37"/>
    </row>
    <row r="6" spans="1:8" ht="24.75" customHeight="1" x14ac:dyDescent="0.25">
      <c r="A6" s="101"/>
      <c r="B6" s="18">
        <v>5</v>
      </c>
      <c r="C6" s="34"/>
      <c r="D6" s="35"/>
      <c r="E6" s="19"/>
      <c r="F6" s="36"/>
      <c r="G6" s="35"/>
      <c r="H6" s="37"/>
    </row>
  </sheetData>
  <sheetProtection password="E827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D67A639-AA8F-4A24-BCF2-BBEDFDC3BE0A}">
          <x14:formula1>
            <xm:f>listes!$A$1:$A$2</xm:f>
          </x14:formula1>
          <xm:sqref>A2:A6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7FAB4-401A-4894-BF6A-71FB4940540C}">
  <dimension ref="A1:G102"/>
  <sheetViews>
    <sheetView zoomScale="70" zoomScaleNormal="70" workbookViewId="0">
      <pane ySplit="1" topLeftCell="A2" activePane="bottomLeft" state="frozen"/>
      <selection pane="bottomLeft" activeCell="C4" sqref="C4:D4"/>
    </sheetView>
  </sheetViews>
  <sheetFormatPr baseColWidth="10" defaultColWidth="11.42578125" defaultRowHeight="14.25" x14ac:dyDescent="0.25"/>
  <cols>
    <col min="1" max="1" width="22.7109375" style="60" customWidth="1"/>
    <col min="2" max="2" width="23" style="60" customWidth="1"/>
    <col min="3" max="3" width="26.5703125" style="60" customWidth="1"/>
    <col min="4" max="4" width="25.42578125" style="60" customWidth="1"/>
    <col min="5" max="5" width="24.5703125" style="60" customWidth="1"/>
    <col min="6" max="6" width="24.85546875" style="60" customWidth="1"/>
    <col min="7" max="7" width="45" style="60" customWidth="1"/>
    <col min="8" max="16384" width="11.42578125" style="60"/>
  </cols>
  <sheetData>
    <row r="1" spans="1:6" ht="39" customHeight="1" x14ac:dyDescent="0.25">
      <c r="A1" s="107" t="s">
        <v>51</v>
      </c>
      <c r="B1" s="107"/>
      <c r="C1" s="107"/>
      <c r="D1" s="107"/>
      <c r="E1" s="107"/>
      <c r="F1" s="107"/>
    </row>
    <row r="2" spans="1:6" s="42" customFormat="1" ht="30" customHeight="1" x14ac:dyDescent="0.25">
      <c r="A2" s="108" t="s">
        <v>170</v>
      </c>
      <c r="B2" s="109"/>
      <c r="C2" s="109"/>
      <c r="D2" s="109"/>
      <c r="E2" s="61" t="s">
        <v>52</v>
      </c>
      <c r="F2" s="62" t="s">
        <v>53</v>
      </c>
    </row>
    <row r="3" spans="1:6" s="42" customFormat="1" ht="30" customHeight="1" x14ac:dyDescent="0.25">
      <c r="A3" s="105" t="s">
        <v>1</v>
      </c>
      <c r="B3" s="105"/>
      <c r="C3" s="106">
        <f>'1-Infos demandeur'!B1:G1</f>
        <v>0</v>
      </c>
      <c r="D3" s="106"/>
      <c r="E3" s="69"/>
      <c r="F3" s="70"/>
    </row>
    <row r="4" spans="1:6" s="42" customFormat="1" ht="30" customHeight="1" x14ac:dyDescent="0.25">
      <c r="A4" s="105" t="s">
        <v>189</v>
      </c>
      <c r="B4" s="105"/>
      <c r="C4" s="127"/>
      <c r="D4" s="127"/>
      <c r="E4" s="69"/>
      <c r="F4" s="70"/>
    </row>
    <row r="5" spans="1:6" ht="36.75" customHeight="1" x14ac:dyDescent="0.25">
      <c r="A5" s="76" t="s">
        <v>103</v>
      </c>
      <c r="B5" s="76"/>
      <c r="C5" s="127"/>
      <c r="D5" s="127"/>
      <c r="E5" s="132"/>
      <c r="F5" s="133"/>
    </row>
    <row r="6" spans="1:6" ht="36.75" customHeight="1" x14ac:dyDescent="0.25">
      <c r="A6" s="76" t="s">
        <v>188</v>
      </c>
      <c r="B6" s="76"/>
      <c r="C6" s="128"/>
      <c r="D6" s="128"/>
      <c r="E6" s="132"/>
      <c r="F6" s="133"/>
    </row>
    <row r="7" spans="1:6" ht="36.75" customHeight="1" x14ac:dyDescent="0.25">
      <c r="A7" s="76" t="s">
        <v>136</v>
      </c>
      <c r="B7" s="76"/>
      <c r="C7" s="127"/>
      <c r="D7" s="127"/>
      <c r="E7" s="132"/>
      <c r="F7" s="133"/>
    </row>
    <row r="8" spans="1:6" ht="36.75" customHeight="1" x14ac:dyDescent="0.25">
      <c r="A8" s="76" t="s">
        <v>135</v>
      </c>
      <c r="B8" s="76"/>
      <c r="C8" s="127"/>
      <c r="D8" s="127"/>
      <c r="E8" s="132"/>
      <c r="F8" s="133"/>
    </row>
    <row r="9" spans="1:6" ht="36.75" customHeight="1" x14ac:dyDescent="0.25">
      <c r="A9" s="76" t="s">
        <v>137</v>
      </c>
      <c r="B9" s="76"/>
      <c r="C9" s="127"/>
      <c r="D9" s="127"/>
      <c r="E9" s="132"/>
      <c r="F9" s="133"/>
    </row>
    <row r="10" spans="1:6" ht="36.75" customHeight="1" x14ac:dyDescent="0.25">
      <c r="A10" s="76" t="s">
        <v>58</v>
      </c>
      <c r="B10" s="76"/>
      <c r="C10" s="127"/>
      <c r="D10" s="127"/>
      <c r="E10" s="132"/>
      <c r="F10" s="133"/>
    </row>
    <row r="11" spans="1:6" ht="36.75" customHeight="1" x14ac:dyDescent="0.25">
      <c r="A11" s="76" t="s">
        <v>185</v>
      </c>
      <c r="B11" s="76"/>
      <c r="C11" s="127"/>
      <c r="D11" s="127"/>
      <c r="E11" s="132"/>
      <c r="F11" s="133"/>
    </row>
    <row r="12" spans="1:6" ht="46.5" customHeight="1" x14ac:dyDescent="0.25">
      <c r="A12" s="76" t="s">
        <v>186</v>
      </c>
      <c r="B12" s="76"/>
      <c r="C12" s="127"/>
      <c r="D12" s="127"/>
      <c r="E12" s="132"/>
      <c r="F12" s="133"/>
    </row>
    <row r="13" spans="1:6" ht="36.75" customHeight="1" x14ac:dyDescent="0.25">
      <c r="A13" s="76" t="s">
        <v>184</v>
      </c>
      <c r="B13" s="76"/>
      <c r="C13" s="127"/>
      <c r="D13" s="127"/>
      <c r="E13" s="132"/>
      <c r="F13" s="133"/>
    </row>
    <row r="14" spans="1:6" s="42" customFormat="1" ht="31.5" customHeight="1" x14ac:dyDescent="0.25">
      <c r="A14" s="77" t="s">
        <v>169</v>
      </c>
      <c r="B14" s="77"/>
      <c r="C14" s="77"/>
      <c r="D14" s="77"/>
      <c r="E14" s="77"/>
      <c r="F14" s="77"/>
    </row>
    <row r="15" spans="1:6" ht="32.25" customHeight="1" x14ac:dyDescent="0.25">
      <c r="A15" s="103" t="s">
        <v>168</v>
      </c>
      <c r="B15" s="104"/>
      <c r="C15" s="104"/>
      <c r="D15" s="104"/>
      <c r="E15" s="61" t="s">
        <v>52</v>
      </c>
      <c r="F15" s="62" t="s">
        <v>53</v>
      </c>
    </row>
    <row r="16" spans="1:6" ht="26.25" customHeight="1" x14ac:dyDescent="0.25">
      <c r="A16" s="76" t="s">
        <v>122</v>
      </c>
      <c r="B16" s="76"/>
      <c r="C16" s="127"/>
      <c r="D16" s="127"/>
      <c r="E16" s="132"/>
      <c r="F16" s="133"/>
    </row>
    <row r="17" spans="1:6" ht="26.25" customHeight="1" x14ac:dyDescent="0.25">
      <c r="A17" s="76" t="s">
        <v>131</v>
      </c>
      <c r="B17" s="76"/>
      <c r="C17" s="127"/>
      <c r="D17" s="127"/>
      <c r="E17" s="132"/>
      <c r="F17" s="133"/>
    </row>
    <row r="18" spans="1:6" ht="26.25" customHeight="1" x14ac:dyDescent="0.25">
      <c r="A18" s="76" t="s">
        <v>187</v>
      </c>
      <c r="B18" s="76"/>
      <c r="C18" s="127"/>
      <c r="D18" s="127"/>
      <c r="E18" s="132"/>
      <c r="F18" s="133"/>
    </row>
    <row r="19" spans="1:6" ht="26.25" customHeight="1" x14ac:dyDescent="0.25">
      <c r="A19" s="76" t="s">
        <v>121</v>
      </c>
      <c r="B19" s="76"/>
      <c r="C19" s="127"/>
      <c r="D19" s="127"/>
      <c r="E19" s="132"/>
      <c r="F19" s="133"/>
    </row>
    <row r="20" spans="1:6" ht="30" customHeight="1" x14ac:dyDescent="0.25">
      <c r="A20" s="76" t="s">
        <v>120</v>
      </c>
      <c r="B20" s="76"/>
      <c r="C20" s="127"/>
      <c r="D20" s="127"/>
      <c r="E20" s="132"/>
      <c r="F20" s="133"/>
    </row>
    <row r="21" spans="1:6" ht="26.25" customHeight="1" x14ac:dyDescent="0.25">
      <c r="A21" s="76" t="s">
        <v>190</v>
      </c>
      <c r="B21" s="76"/>
      <c r="C21" s="127"/>
      <c r="D21" s="127"/>
      <c r="E21" s="132"/>
      <c r="F21" s="133"/>
    </row>
    <row r="22" spans="1:6" ht="26.25" customHeight="1" x14ac:dyDescent="0.25">
      <c r="A22" s="76" t="s">
        <v>119</v>
      </c>
      <c r="B22" s="76"/>
      <c r="C22" s="127"/>
      <c r="D22" s="127"/>
      <c r="E22" s="132"/>
      <c r="F22" s="133"/>
    </row>
    <row r="23" spans="1:6" ht="26.25" customHeight="1" x14ac:dyDescent="0.25">
      <c r="A23" s="76" t="s">
        <v>178</v>
      </c>
      <c r="B23" s="76"/>
      <c r="C23" s="127"/>
      <c r="D23" s="127"/>
      <c r="E23" s="132"/>
      <c r="F23" s="133"/>
    </row>
    <row r="24" spans="1:6" ht="42" customHeight="1" x14ac:dyDescent="0.25">
      <c r="A24" s="76" t="s">
        <v>171</v>
      </c>
      <c r="B24" s="76"/>
      <c r="C24" s="127"/>
      <c r="D24" s="127"/>
      <c r="E24" s="132"/>
      <c r="F24" s="133"/>
    </row>
    <row r="25" spans="1:6" ht="42" customHeight="1" x14ac:dyDescent="0.25">
      <c r="A25" s="76" t="s">
        <v>117</v>
      </c>
      <c r="B25" s="76"/>
      <c r="C25" s="127"/>
      <c r="D25" s="127"/>
      <c r="E25" s="132"/>
      <c r="F25" s="133"/>
    </row>
    <row r="26" spans="1:6" ht="42" customHeight="1" x14ac:dyDescent="0.25">
      <c r="A26" s="76" t="s">
        <v>118</v>
      </c>
      <c r="B26" s="76"/>
      <c r="C26" s="127"/>
      <c r="D26" s="127"/>
      <c r="E26" s="132"/>
      <c r="F26" s="133"/>
    </row>
    <row r="27" spans="1:6" ht="42" customHeight="1" x14ac:dyDescent="0.25">
      <c r="A27" s="76" t="s">
        <v>133</v>
      </c>
      <c r="B27" s="76"/>
      <c r="C27" s="127"/>
      <c r="D27" s="127"/>
      <c r="E27" s="132"/>
      <c r="F27" s="133"/>
    </row>
    <row r="28" spans="1:6" ht="42" customHeight="1" x14ac:dyDescent="0.25">
      <c r="A28" s="76" t="s">
        <v>132</v>
      </c>
      <c r="B28" s="76"/>
      <c r="C28" s="127"/>
      <c r="D28" s="127"/>
      <c r="E28" s="132"/>
      <c r="F28" s="133"/>
    </row>
    <row r="29" spans="1:6" ht="42" customHeight="1" x14ac:dyDescent="0.25">
      <c r="A29" s="76" t="s">
        <v>123</v>
      </c>
      <c r="B29" s="76"/>
      <c r="C29" s="127"/>
      <c r="D29" s="127"/>
      <c r="E29" s="133"/>
      <c r="F29" s="133"/>
    </row>
    <row r="30" spans="1:6" ht="44.25" customHeight="1" x14ac:dyDescent="0.25">
      <c r="A30" s="77" t="s">
        <v>151</v>
      </c>
      <c r="B30" s="77"/>
      <c r="C30" s="77"/>
      <c r="D30" s="77"/>
      <c r="E30" s="62" t="s">
        <v>52</v>
      </c>
      <c r="F30" s="62" t="s">
        <v>53</v>
      </c>
    </row>
    <row r="31" spans="1:6" ht="45.75" customHeight="1" x14ac:dyDescent="0.25">
      <c r="A31" s="76" t="s">
        <v>129</v>
      </c>
      <c r="B31" s="76"/>
      <c r="C31" s="127"/>
      <c r="D31" s="127"/>
      <c r="E31" s="133"/>
      <c r="F31" s="133"/>
    </row>
    <row r="32" spans="1:6" ht="45.75" customHeight="1" x14ac:dyDescent="0.25">
      <c r="A32" s="76" t="s">
        <v>149</v>
      </c>
      <c r="B32" s="76"/>
      <c r="C32" s="127"/>
      <c r="D32" s="127"/>
      <c r="E32" s="133"/>
      <c r="F32" s="133"/>
    </row>
    <row r="33" spans="1:6" ht="45.75" customHeight="1" x14ac:dyDescent="0.25">
      <c r="A33" s="76" t="s">
        <v>150</v>
      </c>
      <c r="B33" s="76"/>
      <c r="C33" s="127"/>
      <c r="D33" s="127"/>
      <c r="E33" s="133"/>
      <c r="F33" s="133"/>
    </row>
    <row r="34" spans="1:6" ht="43.5" customHeight="1" x14ac:dyDescent="0.25">
      <c r="A34" s="77" t="s">
        <v>152</v>
      </c>
      <c r="B34" s="77"/>
      <c r="C34" s="77"/>
      <c r="D34" s="77"/>
      <c r="E34" s="62" t="s">
        <v>52</v>
      </c>
      <c r="F34" s="62" t="s">
        <v>53</v>
      </c>
    </row>
    <row r="35" spans="1:6" ht="37.5" customHeight="1" x14ac:dyDescent="0.25">
      <c r="A35" s="76" t="s">
        <v>124</v>
      </c>
      <c r="B35" s="76"/>
      <c r="C35" s="127"/>
      <c r="D35" s="127"/>
      <c r="E35" s="133"/>
      <c r="F35" s="133"/>
    </row>
    <row r="36" spans="1:6" ht="37.5" customHeight="1" x14ac:dyDescent="0.25">
      <c r="A36" s="81" t="s">
        <v>134</v>
      </c>
      <c r="B36" s="81"/>
      <c r="C36" s="127"/>
      <c r="D36" s="127"/>
      <c r="E36" s="133"/>
      <c r="F36" s="133"/>
    </row>
    <row r="37" spans="1:6" ht="37.5" customHeight="1" x14ac:dyDescent="0.25">
      <c r="A37" s="76" t="s">
        <v>138</v>
      </c>
      <c r="B37" s="76"/>
      <c r="C37" s="127"/>
      <c r="D37" s="127"/>
      <c r="E37" s="133"/>
      <c r="F37" s="133"/>
    </row>
    <row r="38" spans="1:6" ht="37.5" customHeight="1" x14ac:dyDescent="0.25">
      <c r="A38" s="76" t="s">
        <v>139</v>
      </c>
      <c r="B38" s="76"/>
      <c r="C38" s="127"/>
      <c r="D38" s="127"/>
      <c r="E38" s="133"/>
      <c r="F38" s="133"/>
    </row>
    <row r="39" spans="1:6" ht="37.5" customHeight="1" x14ac:dyDescent="0.25">
      <c r="A39" s="76" t="s">
        <v>140</v>
      </c>
      <c r="B39" s="76"/>
      <c r="C39" s="127"/>
      <c r="D39" s="127"/>
      <c r="E39" s="133"/>
      <c r="F39" s="133"/>
    </row>
    <row r="40" spans="1:6" ht="43.5" customHeight="1" x14ac:dyDescent="0.25">
      <c r="A40" s="103" t="s">
        <v>153</v>
      </c>
      <c r="B40" s="104"/>
      <c r="C40" s="62" t="s">
        <v>172</v>
      </c>
      <c r="D40" s="62" t="s">
        <v>141</v>
      </c>
      <c r="E40" s="62" t="s">
        <v>142</v>
      </c>
      <c r="F40" s="62" t="s">
        <v>62</v>
      </c>
    </row>
    <row r="41" spans="1:6" ht="15.75" customHeight="1" x14ac:dyDescent="0.25">
      <c r="A41" s="102" t="s">
        <v>158</v>
      </c>
      <c r="B41" s="102"/>
      <c r="C41" s="19"/>
      <c r="D41" s="21"/>
      <c r="E41" s="66"/>
      <c r="F41" s="71">
        <f t="shared" ref="F41:F55" si="0">D41*E41</f>
        <v>0</v>
      </c>
    </row>
    <row r="42" spans="1:6" ht="15.75" customHeight="1" x14ac:dyDescent="0.25">
      <c r="A42" s="102" t="s">
        <v>159</v>
      </c>
      <c r="B42" s="102"/>
      <c r="C42" s="19"/>
      <c r="D42" s="21"/>
      <c r="E42" s="66"/>
      <c r="F42" s="71">
        <f t="shared" si="0"/>
        <v>0</v>
      </c>
    </row>
    <row r="43" spans="1:6" ht="15.75" customHeight="1" x14ac:dyDescent="0.25">
      <c r="A43" s="102" t="s">
        <v>160</v>
      </c>
      <c r="B43" s="102"/>
      <c r="C43" s="19"/>
      <c r="D43" s="22"/>
      <c r="E43" s="67"/>
      <c r="F43" s="71">
        <f t="shared" si="0"/>
        <v>0</v>
      </c>
    </row>
    <row r="44" spans="1:6" ht="15.75" customHeight="1" x14ac:dyDescent="0.25">
      <c r="A44" s="102" t="s">
        <v>161</v>
      </c>
      <c r="B44" s="102"/>
      <c r="C44" s="19"/>
      <c r="D44" s="22"/>
      <c r="E44" s="67"/>
      <c r="F44" s="71">
        <f t="shared" si="0"/>
        <v>0</v>
      </c>
    </row>
    <row r="45" spans="1:6" ht="15.75" customHeight="1" x14ac:dyDescent="0.25">
      <c r="A45" s="102" t="s">
        <v>162</v>
      </c>
      <c r="B45" s="102"/>
      <c r="C45" s="19"/>
      <c r="D45" s="22"/>
      <c r="E45" s="67"/>
      <c r="F45" s="71">
        <f t="shared" si="0"/>
        <v>0</v>
      </c>
    </row>
    <row r="46" spans="1:6" ht="15.75" customHeight="1" x14ac:dyDescent="0.25">
      <c r="A46" s="102" t="s">
        <v>163</v>
      </c>
      <c r="B46" s="102"/>
      <c r="C46" s="19"/>
      <c r="D46" s="22"/>
      <c r="E46" s="67"/>
      <c r="F46" s="71">
        <f t="shared" si="0"/>
        <v>0</v>
      </c>
    </row>
    <row r="47" spans="1:6" ht="15.75" customHeight="1" x14ac:dyDescent="0.25">
      <c r="A47" s="102" t="s">
        <v>164</v>
      </c>
      <c r="B47" s="102"/>
      <c r="C47" s="19"/>
      <c r="D47" s="22"/>
      <c r="E47" s="67"/>
      <c r="F47" s="71">
        <f t="shared" si="0"/>
        <v>0</v>
      </c>
    </row>
    <row r="48" spans="1:6" ht="15.75" customHeight="1" x14ac:dyDescent="0.25">
      <c r="A48" s="102" t="s">
        <v>165</v>
      </c>
      <c r="B48" s="102"/>
      <c r="C48" s="19"/>
      <c r="D48" s="22"/>
      <c r="E48" s="67"/>
      <c r="F48" s="71">
        <f t="shared" si="0"/>
        <v>0</v>
      </c>
    </row>
    <row r="49" spans="1:6" ht="15.75" customHeight="1" x14ac:dyDescent="0.25">
      <c r="A49" s="102" t="s">
        <v>166</v>
      </c>
      <c r="B49" s="102"/>
      <c r="C49" s="19"/>
      <c r="D49" s="22"/>
      <c r="E49" s="67"/>
      <c r="F49" s="71">
        <f t="shared" si="0"/>
        <v>0</v>
      </c>
    </row>
    <row r="50" spans="1:6" ht="15.75" customHeight="1" x14ac:dyDescent="0.25">
      <c r="A50" s="102" t="s">
        <v>93</v>
      </c>
      <c r="B50" s="102"/>
      <c r="C50" s="19"/>
      <c r="D50" s="22"/>
      <c r="E50" s="23"/>
      <c r="F50" s="71">
        <f t="shared" si="0"/>
        <v>0</v>
      </c>
    </row>
    <row r="51" spans="1:6" ht="15.75" customHeight="1" x14ac:dyDescent="0.25">
      <c r="A51" s="102" t="s">
        <v>94</v>
      </c>
      <c r="B51" s="102"/>
      <c r="C51" s="19"/>
      <c r="D51" s="22"/>
      <c r="E51" s="23"/>
      <c r="F51" s="71">
        <f t="shared" si="0"/>
        <v>0</v>
      </c>
    </row>
    <row r="52" spans="1:6" ht="15.75" customHeight="1" x14ac:dyDescent="0.25">
      <c r="A52" s="102" t="s">
        <v>95</v>
      </c>
      <c r="B52" s="102"/>
      <c r="C52" s="19"/>
      <c r="D52" s="22"/>
      <c r="E52" s="23"/>
      <c r="F52" s="71">
        <f t="shared" si="0"/>
        <v>0</v>
      </c>
    </row>
    <row r="53" spans="1:6" ht="15.75" customHeight="1" x14ac:dyDescent="0.25">
      <c r="A53" s="102" t="s">
        <v>96</v>
      </c>
      <c r="B53" s="102"/>
      <c r="C53" s="19"/>
      <c r="D53" s="22"/>
      <c r="E53" s="23"/>
      <c r="F53" s="71">
        <f t="shared" si="0"/>
        <v>0</v>
      </c>
    </row>
    <row r="54" spans="1:6" s="42" customFormat="1" ht="15.75" customHeight="1" x14ac:dyDescent="0.25">
      <c r="A54" s="102" t="s">
        <v>97</v>
      </c>
      <c r="B54" s="102"/>
      <c r="C54" s="19"/>
      <c r="D54" s="22"/>
      <c r="E54" s="23"/>
      <c r="F54" s="71">
        <f t="shared" si="0"/>
        <v>0</v>
      </c>
    </row>
    <row r="55" spans="1:6" s="42" customFormat="1" ht="15.75" customHeight="1" x14ac:dyDescent="0.25">
      <c r="A55" s="102" t="s">
        <v>98</v>
      </c>
      <c r="B55" s="102"/>
      <c r="C55" s="19"/>
      <c r="D55" s="22"/>
      <c r="E55" s="23"/>
      <c r="F55" s="71">
        <f t="shared" si="0"/>
        <v>0</v>
      </c>
    </row>
    <row r="56" spans="1:6" ht="23.25" customHeight="1" x14ac:dyDescent="0.25">
      <c r="A56" s="118" t="s">
        <v>63</v>
      </c>
      <c r="B56" s="118"/>
      <c r="C56" s="118"/>
      <c r="D56" s="24">
        <f>SUM(D41:D55)</f>
        <v>0</v>
      </c>
      <c r="E56" s="25" t="s">
        <v>64</v>
      </c>
      <c r="F56" s="72">
        <f>SUM(F41:F55)</f>
        <v>0</v>
      </c>
    </row>
    <row r="57" spans="1:6" ht="42.75" customHeight="1" x14ac:dyDescent="0.25">
      <c r="A57" s="77" t="s">
        <v>154</v>
      </c>
      <c r="B57" s="77"/>
      <c r="C57" s="77"/>
      <c r="D57" s="77"/>
      <c r="E57" s="62" t="s">
        <v>52</v>
      </c>
      <c r="F57" s="62" t="s">
        <v>53</v>
      </c>
    </row>
    <row r="58" spans="1:6" ht="41.25" customHeight="1" x14ac:dyDescent="0.25">
      <c r="A58" s="76" t="s">
        <v>125</v>
      </c>
      <c r="B58" s="76"/>
      <c r="C58" s="127"/>
      <c r="D58" s="127"/>
      <c r="E58" s="133"/>
      <c r="F58" s="133"/>
    </row>
    <row r="59" spans="1:6" ht="41.25" customHeight="1" x14ac:dyDescent="0.25">
      <c r="A59" s="76" t="s">
        <v>146</v>
      </c>
      <c r="B59" s="76"/>
      <c r="C59" s="127"/>
      <c r="D59" s="127"/>
      <c r="E59" s="133"/>
      <c r="F59" s="133"/>
    </row>
    <row r="60" spans="1:6" ht="41.25" customHeight="1" x14ac:dyDescent="0.25">
      <c r="A60" s="76" t="s">
        <v>145</v>
      </c>
      <c r="B60" s="76"/>
      <c r="C60" s="127"/>
      <c r="D60" s="127"/>
      <c r="E60" s="133"/>
      <c r="F60" s="133"/>
    </row>
    <row r="61" spans="1:6" ht="41.25" customHeight="1" x14ac:dyDescent="0.25">
      <c r="A61" s="76" t="s">
        <v>147</v>
      </c>
      <c r="B61" s="76"/>
      <c r="C61" s="127"/>
      <c r="D61" s="127"/>
      <c r="E61" s="133"/>
      <c r="F61" s="133"/>
    </row>
    <row r="62" spans="1:6" ht="41.25" customHeight="1" x14ac:dyDescent="0.25">
      <c r="A62" s="76" t="s">
        <v>148</v>
      </c>
      <c r="B62" s="76"/>
      <c r="C62" s="127"/>
      <c r="D62" s="127"/>
      <c r="E62" s="133"/>
      <c r="F62" s="133"/>
    </row>
    <row r="63" spans="1:6" ht="43.5" customHeight="1" x14ac:dyDescent="0.25">
      <c r="A63" s="77" t="s">
        <v>155</v>
      </c>
      <c r="B63" s="77"/>
      <c r="C63" s="77"/>
      <c r="D63" s="77"/>
      <c r="E63" s="77"/>
      <c r="F63" s="77"/>
    </row>
    <row r="64" spans="1:6" ht="19.5" customHeight="1" x14ac:dyDescent="0.25">
      <c r="A64" s="123"/>
      <c r="B64" s="123"/>
      <c r="C64" s="123"/>
      <c r="D64" s="63" t="s">
        <v>59</v>
      </c>
      <c r="E64" s="63" t="s">
        <v>60</v>
      </c>
      <c r="F64" s="63" t="s">
        <v>61</v>
      </c>
    </row>
    <row r="65" spans="1:6" ht="19.5" customHeight="1" x14ac:dyDescent="0.25">
      <c r="A65" s="117" t="s">
        <v>65</v>
      </c>
      <c r="B65" s="117"/>
      <c r="C65" s="117"/>
      <c r="D65" s="8"/>
      <c r="E65" s="8"/>
      <c r="F65" s="8"/>
    </row>
    <row r="66" spans="1:6" ht="19.5" customHeight="1" x14ac:dyDescent="0.25">
      <c r="A66" s="113" t="s">
        <v>85</v>
      </c>
      <c r="B66" s="113"/>
      <c r="C66" s="113"/>
      <c r="D66" s="7">
        <f>D65</f>
        <v>0</v>
      </c>
      <c r="E66" s="7">
        <f>E65</f>
        <v>0</v>
      </c>
      <c r="F66" s="7">
        <f>F65</f>
        <v>0</v>
      </c>
    </row>
    <row r="67" spans="1:6" ht="19.5" customHeight="1" x14ac:dyDescent="0.25">
      <c r="A67" s="119" t="s">
        <v>167</v>
      </c>
      <c r="B67" s="119"/>
      <c r="C67" s="119"/>
      <c r="D67" s="119"/>
      <c r="E67" s="119"/>
      <c r="F67" s="119"/>
    </row>
    <row r="68" spans="1:6" ht="19.5" customHeight="1" x14ac:dyDescent="0.25">
      <c r="A68" s="116" t="s">
        <v>66</v>
      </c>
      <c r="B68" s="117"/>
      <c r="C68" s="117"/>
      <c r="D68" s="8"/>
      <c r="E68" s="8"/>
      <c r="F68" s="8"/>
    </row>
    <row r="69" spans="1:6" ht="19.5" customHeight="1" x14ac:dyDescent="0.25">
      <c r="A69" s="116" t="s">
        <v>67</v>
      </c>
      <c r="B69" s="117"/>
      <c r="C69" s="117"/>
      <c r="D69" s="8"/>
      <c r="E69" s="8"/>
      <c r="F69" s="8"/>
    </row>
    <row r="70" spans="1:6" ht="19.5" customHeight="1" x14ac:dyDescent="0.25">
      <c r="A70" s="116" t="s">
        <v>68</v>
      </c>
      <c r="B70" s="117"/>
      <c r="C70" s="117"/>
      <c r="D70" s="8"/>
      <c r="E70" s="8"/>
      <c r="F70" s="8"/>
    </row>
    <row r="71" spans="1:6" ht="19.5" customHeight="1" x14ac:dyDescent="0.25">
      <c r="A71" s="116" t="s">
        <v>69</v>
      </c>
      <c r="B71" s="117"/>
      <c r="C71" s="117"/>
      <c r="D71" s="8"/>
      <c r="E71" s="8"/>
      <c r="F71" s="8"/>
    </row>
    <row r="72" spans="1:6" ht="19.5" customHeight="1" x14ac:dyDescent="0.25">
      <c r="A72" s="119" t="s">
        <v>70</v>
      </c>
      <c r="B72" s="119"/>
      <c r="C72" s="119"/>
      <c r="D72" s="119"/>
      <c r="E72" s="119"/>
      <c r="F72" s="119"/>
    </row>
    <row r="73" spans="1:6" ht="19.5" customHeight="1" x14ac:dyDescent="0.25">
      <c r="A73" s="116" t="s">
        <v>192</v>
      </c>
      <c r="B73" s="117"/>
      <c r="C73" s="117"/>
      <c r="D73" s="8"/>
      <c r="E73" s="8"/>
      <c r="F73" s="8"/>
    </row>
    <row r="74" spans="1:6" ht="19.5" customHeight="1" x14ac:dyDescent="0.25">
      <c r="A74" s="116" t="s">
        <v>71</v>
      </c>
      <c r="B74" s="117"/>
      <c r="C74" s="117"/>
      <c r="D74" s="8"/>
      <c r="E74" s="8"/>
      <c r="F74" s="8"/>
    </row>
    <row r="75" spans="1:6" ht="19.5" customHeight="1" x14ac:dyDescent="0.25">
      <c r="A75" s="116" t="s">
        <v>72</v>
      </c>
      <c r="B75" s="117"/>
      <c r="C75" s="117"/>
      <c r="D75" s="8"/>
      <c r="E75" s="8"/>
      <c r="F75" s="8"/>
    </row>
    <row r="76" spans="1:6" ht="19.5" customHeight="1" x14ac:dyDescent="0.25">
      <c r="A76" s="116" t="s">
        <v>73</v>
      </c>
      <c r="B76" s="117"/>
      <c r="C76" s="117"/>
      <c r="D76" s="8"/>
      <c r="E76" s="8"/>
      <c r="F76" s="8"/>
    </row>
    <row r="77" spans="1:6" ht="19.5" customHeight="1" x14ac:dyDescent="0.25">
      <c r="A77" s="116" t="s">
        <v>191</v>
      </c>
      <c r="B77" s="117"/>
      <c r="C77" s="117"/>
      <c r="D77" s="8"/>
      <c r="E77" s="8"/>
      <c r="F77" s="8"/>
    </row>
    <row r="78" spans="1:6" ht="19.5" customHeight="1" x14ac:dyDescent="0.25">
      <c r="A78" s="116" t="s">
        <v>69</v>
      </c>
      <c r="B78" s="117"/>
      <c r="C78" s="117"/>
      <c r="D78" s="8"/>
      <c r="E78" s="8"/>
      <c r="F78" s="8"/>
    </row>
    <row r="79" spans="1:6" ht="19.5" customHeight="1" x14ac:dyDescent="0.25">
      <c r="A79" s="113" t="s">
        <v>86</v>
      </c>
      <c r="B79" s="113"/>
      <c r="C79" s="113"/>
      <c r="D79" s="7">
        <f>D66-SUM(D68:D71)-SUM(D73:D78)</f>
        <v>0</v>
      </c>
      <c r="E79" s="7">
        <f>E66-SUM(E68:E71)-SUM(E73:E78)</f>
        <v>0</v>
      </c>
      <c r="F79" s="7">
        <f>F66-SUM(F68:F71)-SUM(F73:F78)</f>
        <v>0</v>
      </c>
    </row>
    <row r="80" spans="1:6" ht="19.5" customHeight="1" x14ac:dyDescent="0.25">
      <c r="A80" s="120" t="s">
        <v>179</v>
      </c>
      <c r="B80" s="121"/>
      <c r="C80" s="122"/>
      <c r="D80" s="68">
        <f>SUM(D81:D85)</f>
        <v>0</v>
      </c>
      <c r="E80" s="68">
        <f t="shared" ref="E80:F80" si="1">SUM(E81:E85)</f>
        <v>0</v>
      </c>
      <c r="F80" s="68">
        <f t="shared" si="1"/>
        <v>0</v>
      </c>
    </row>
    <row r="81" spans="1:7" ht="19.5" customHeight="1" x14ac:dyDescent="0.25">
      <c r="A81" s="116" t="s">
        <v>74</v>
      </c>
      <c r="B81" s="117"/>
      <c r="C81" s="117"/>
      <c r="D81" s="8"/>
      <c r="E81" s="8"/>
      <c r="F81" s="8"/>
    </row>
    <row r="82" spans="1:7" ht="19.5" customHeight="1" x14ac:dyDescent="0.25">
      <c r="A82" s="116" t="s">
        <v>75</v>
      </c>
      <c r="B82" s="117"/>
      <c r="C82" s="117"/>
      <c r="D82" s="8"/>
      <c r="E82" s="8"/>
      <c r="F82" s="8"/>
    </row>
    <row r="83" spans="1:7" ht="19.5" customHeight="1" x14ac:dyDescent="0.25">
      <c r="A83" s="116" t="s">
        <v>76</v>
      </c>
      <c r="B83" s="117"/>
      <c r="C83" s="117"/>
      <c r="D83" s="8"/>
      <c r="E83" s="8"/>
      <c r="F83" s="8"/>
    </row>
    <row r="84" spans="1:7" ht="19.5" customHeight="1" x14ac:dyDescent="0.25">
      <c r="A84" s="116" t="s">
        <v>77</v>
      </c>
      <c r="B84" s="117"/>
      <c r="C84" s="117"/>
      <c r="D84" s="8"/>
      <c r="E84" s="8"/>
      <c r="F84" s="8"/>
    </row>
    <row r="85" spans="1:7" ht="19.5" customHeight="1" x14ac:dyDescent="0.25">
      <c r="A85" s="116" t="s">
        <v>78</v>
      </c>
      <c r="B85" s="117"/>
      <c r="C85" s="117"/>
      <c r="D85" s="8"/>
      <c r="E85" s="8"/>
      <c r="F85" s="8"/>
    </row>
    <row r="86" spans="1:7" ht="19.5" customHeight="1" x14ac:dyDescent="0.25">
      <c r="A86" s="113" t="s">
        <v>79</v>
      </c>
      <c r="B86" s="113"/>
      <c r="C86" s="113"/>
      <c r="D86" s="7">
        <f>D79-SUM(D81:D85)</f>
        <v>0</v>
      </c>
      <c r="E86" s="7">
        <f t="shared" ref="E86:F86" si="2">E79-SUM(E81:E85)</f>
        <v>0</v>
      </c>
      <c r="F86" s="7">
        <f t="shared" si="2"/>
        <v>0</v>
      </c>
    </row>
    <row r="87" spans="1:7" ht="19.5" customHeight="1" x14ac:dyDescent="0.25">
      <c r="A87" s="114" t="s">
        <v>193</v>
      </c>
      <c r="B87" s="115"/>
      <c r="C87" s="115"/>
      <c r="D87" s="8"/>
      <c r="E87" s="8"/>
      <c r="F87" s="8"/>
    </row>
    <row r="88" spans="1:7" ht="28.5" x14ac:dyDescent="0.25">
      <c r="A88" s="114" t="s">
        <v>87</v>
      </c>
      <c r="B88" s="115"/>
      <c r="C88" s="115"/>
      <c r="D88" s="74">
        <f>'3-Dépenses présentées'!E8/10</f>
        <v>0</v>
      </c>
      <c r="E88" s="74">
        <f>'3-Dépenses présentées'!E8/10</f>
        <v>0</v>
      </c>
      <c r="F88" s="74">
        <f>'3-Dépenses présentées'!E8/10</f>
        <v>0</v>
      </c>
      <c r="G88" s="60" t="s">
        <v>194</v>
      </c>
    </row>
    <row r="89" spans="1:7" ht="19.5" customHeight="1" x14ac:dyDescent="0.25">
      <c r="A89" s="113" t="s">
        <v>88</v>
      </c>
      <c r="B89" s="113"/>
      <c r="C89" s="113"/>
      <c r="D89" s="7">
        <f>D86-D87-D88</f>
        <v>0</v>
      </c>
      <c r="E89" s="7">
        <f>E86-E87-E88</f>
        <v>0</v>
      </c>
      <c r="F89" s="7">
        <f>F86-F87-F88</f>
        <v>0</v>
      </c>
    </row>
    <row r="90" spans="1:7" ht="24.75" customHeight="1" x14ac:dyDescent="0.25">
      <c r="A90" s="110" t="s">
        <v>80</v>
      </c>
      <c r="B90" s="111"/>
      <c r="C90" s="111"/>
      <c r="D90" s="73">
        <f>'3-Dépenses présentées'!E8*40%/10</f>
        <v>0</v>
      </c>
      <c r="E90" s="73">
        <f>D90</f>
        <v>0</v>
      </c>
      <c r="F90" s="73">
        <f>D90</f>
        <v>0</v>
      </c>
    </row>
    <row r="91" spans="1:7" ht="19.5" customHeight="1" x14ac:dyDescent="0.25">
      <c r="A91" s="110" t="s">
        <v>89</v>
      </c>
      <c r="B91" s="111"/>
      <c r="C91" s="111"/>
      <c r="D91" s="8"/>
      <c r="E91" s="8"/>
      <c r="F91" s="8"/>
    </row>
    <row r="92" spans="1:7" ht="19.5" customHeight="1" x14ac:dyDescent="0.25">
      <c r="A92" s="113" t="s">
        <v>90</v>
      </c>
      <c r="B92" s="113"/>
      <c r="C92" s="113"/>
      <c r="D92" s="7">
        <f>D89+D90-D91</f>
        <v>0</v>
      </c>
      <c r="E92" s="7">
        <f>E89+E90-E91</f>
        <v>0</v>
      </c>
      <c r="F92" s="7">
        <f>F89+F90-F91</f>
        <v>0</v>
      </c>
    </row>
    <row r="93" spans="1:7" ht="19.5" customHeight="1" x14ac:dyDescent="0.25">
      <c r="A93" s="113" t="s">
        <v>81</v>
      </c>
      <c r="B93" s="113"/>
      <c r="C93" s="113"/>
      <c r="D93" s="7">
        <f>D92+D88-D90</f>
        <v>0</v>
      </c>
      <c r="E93" s="7">
        <f>E92+E88-E90</f>
        <v>0</v>
      </c>
      <c r="F93" s="7">
        <f>F92+F88-F90</f>
        <v>0</v>
      </c>
    </row>
    <row r="94" spans="1:7" ht="19.5" customHeight="1" x14ac:dyDescent="0.25">
      <c r="A94" s="110" t="s">
        <v>91</v>
      </c>
      <c r="B94" s="111"/>
      <c r="C94" s="111"/>
      <c r="D94" s="8"/>
      <c r="E94" s="8"/>
      <c r="F94" s="8"/>
    </row>
    <row r="95" spans="1:7" ht="19.5" customHeight="1" x14ac:dyDescent="0.25">
      <c r="A95" s="113" t="s">
        <v>92</v>
      </c>
      <c r="B95" s="113"/>
      <c r="C95" s="113"/>
      <c r="D95" s="7">
        <f>D93-D94</f>
        <v>0</v>
      </c>
      <c r="E95" s="7">
        <f>E93-E94</f>
        <v>0</v>
      </c>
      <c r="F95" s="7">
        <f>F93-F94</f>
        <v>0</v>
      </c>
    </row>
    <row r="96" spans="1:7" ht="19.5" customHeight="1" x14ac:dyDescent="0.25">
      <c r="A96" s="113" t="s">
        <v>82</v>
      </c>
      <c r="B96" s="113"/>
      <c r="C96" s="113"/>
      <c r="D96" s="7">
        <f>D95</f>
        <v>0</v>
      </c>
      <c r="E96" s="7">
        <f>D96+E95</f>
        <v>0</v>
      </c>
      <c r="F96" s="7">
        <f>E96+F95</f>
        <v>0</v>
      </c>
    </row>
    <row r="97" spans="1:6" ht="43.5" customHeight="1" x14ac:dyDescent="0.25">
      <c r="A97" s="112" t="s">
        <v>156</v>
      </c>
      <c r="B97" s="112"/>
      <c r="C97" s="112"/>
      <c r="D97" s="112"/>
      <c r="E97" s="112"/>
      <c r="F97" s="112"/>
    </row>
    <row r="98" spans="1:6" s="42" customFormat="1" ht="57" customHeight="1" x14ac:dyDescent="0.25">
      <c r="A98" s="76" t="s">
        <v>143</v>
      </c>
      <c r="B98" s="76"/>
      <c r="C98" s="127"/>
      <c r="D98" s="127"/>
      <c r="E98" s="127"/>
      <c r="F98" s="127"/>
    </row>
    <row r="99" spans="1:6" s="64" customFormat="1" ht="48" customHeight="1" x14ac:dyDescent="0.25">
      <c r="A99" s="76" t="s">
        <v>144</v>
      </c>
      <c r="B99" s="76"/>
      <c r="C99" s="127"/>
      <c r="D99" s="127"/>
      <c r="E99" s="127"/>
      <c r="F99" s="127"/>
    </row>
    <row r="100" spans="1:6" ht="44.25" customHeight="1" x14ac:dyDescent="0.25">
      <c r="A100" s="112" t="s">
        <v>157</v>
      </c>
      <c r="B100" s="112"/>
      <c r="C100" s="112"/>
      <c r="D100" s="112"/>
      <c r="E100" s="112"/>
      <c r="F100" s="112"/>
    </row>
    <row r="101" spans="1:6" ht="48.75" customHeight="1" x14ac:dyDescent="0.25">
      <c r="A101" s="76" t="s">
        <v>83</v>
      </c>
      <c r="B101" s="76"/>
      <c r="C101" s="127"/>
      <c r="D101" s="127"/>
      <c r="E101" s="127"/>
      <c r="F101" s="127"/>
    </row>
    <row r="102" spans="1:6" ht="49.5" customHeight="1" x14ac:dyDescent="0.25">
      <c r="A102" s="76" t="s">
        <v>84</v>
      </c>
      <c r="B102" s="76"/>
      <c r="C102" s="127"/>
      <c r="D102" s="127"/>
      <c r="E102" s="127"/>
      <c r="F102" s="127"/>
    </row>
  </sheetData>
  <sheetProtection algorithmName="SHA-512" hashValue="YfCHDLxYaV2kbD81931yAqORFeRrJuw9Oq6nLKcl01rwXFWguF9cHvnDtpbWaLkIc5pA1CuWTujiOh2LVWclfw==" saltValue="1o9qwxdeAOCBmw0VfZcYlQ==" spinCount="100000" sheet="1" formatRows="0"/>
  <mergeCells count="144">
    <mergeCell ref="A20:B20"/>
    <mergeCell ref="C20:D20"/>
    <mergeCell ref="A26:B26"/>
    <mergeCell ref="C26:D26"/>
    <mergeCell ref="A37:B37"/>
    <mergeCell ref="C37:D37"/>
    <mergeCell ref="A33:B33"/>
    <mergeCell ref="A25:B25"/>
    <mergeCell ref="C25:D25"/>
    <mergeCell ref="A27:B27"/>
    <mergeCell ref="C27:D27"/>
    <mergeCell ref="A23:B23"/>
    <mergeCell ref="C23:D23"/>
    <mergeCell ref="A24:B24"/>
    <mergeCell ref="C24:D24"/>
    <mergeCell ref="A29:B29"/>
    <mergeCell ref="C29:D29"/>
    <mergeCell ref="A30:D30"/>
    <mergeCell ref="A31:B31"/>
    <mergeCell ref="C31:D31"/>
    <mergeCell ref="C32:D32"/>
    <mergeCell ref="A32:B32"/>
    <mergeCell ref="C33:D33"/>
    <mergeCell ref="A102:B102"/>
    <mergeCell ref="C102:F102"/>
    <mergeCell ref="A99:B99"/>
    <mergeCell ref="C99:F99"/>
    <mergeCell ref="A100:F100"/>
    <mergeCell ref="A74:C74"/>
    <mergeCell ref="A63:F63"/>
    <mergeCell ref="A64:C64"/>
    <mergeCell ref="A65:C65"/>
    <mergeCell ref="A66:C66"/>
    <mergeCell ref="A68:C68"/>
    <mergeCell ref="A73:C73"/>
    <mergeCell ref="A75:C75"/>
    <mergeCell ref="A76:C76"/>
    <mergeCell ref="A77:C77"/>
    <mergeCell ref="A78:C78"/>
    <mergeCell ref="A81:C81"/>
    <mergeCell ref="A82:C82"/>
    <mergeCell ref="A83:C83"/>
    <mergeCell ref="A84:C84"/>
    <mergeCell ref="A85:C85"/>
    <mergeCell ref="A72:F72"/>
    <mergeCell ref="A79:C79"/>
    <mergeCell ref="A86:C86"/>
    <mergeCell ref="A87:C87"/>
    <mergeCell ref="A88:C88"/>
    <mergeCell ref="A89:C89"/>
    <mergeCell ref="A69:C69"/>
    <mergeCell ref="A70:C70"/>
    <mergeCell ref="A71:C71"/>
    <mergeCell ref="A55:B55"/>
    <mergeCell ref="A56:C56"/>
    <mergeCell ref="A67:F67"/>
    <mergeCell ref="A80:C80"/>
    <mergeCell ref="A60:B60"/>
    <mergeCell ref="C60:D60"/>
    <mergeCell ref="A101:B101"/>
    <mergeCell ref="C101:F101"/>
    <mergeCell ref="A90:C90"/>
    <mergeCell ref="A91:C91"/>
    <mergeCell ref="A97:F97"/>
    <mergeCell ref="A98:B98"/>
    <mergeCell ref="C98:F98"/>
    <mergeCell ref="A92:C92"/>
    <mergeCell ref="A93:C93"/>
    <mergeCell ref="A94:C94"/>
    <mergeCell ref="A95:C95"/>
    <mergeCell ref="A96:C96"/>
    <mergeCell ref="A1:F1"/>
    <mergeCell ref="A5:B5"/>
    <mergeCell ref="C5:D5"/>
    <mergeCell ref="A6:B6"/>
    <mergeCell ref="C6:D6"/>
    <mergeCell ref="A2:D2"/>
    <mergeCell ref="A10:B10"/>
    <mergeCell ref="C10:D10"/>
    <mergeCell ref="A7:B7"/>
    <mergeCell ref="C7:D7"/>
    <mergeCell ref="A12:B12"/>
    <mergeCell ref="C12:D12"/>
    <mergeCell ref="A3:B3"/>
    <mergeCell ref="C3:D3"/>
    <mergeCell ref="A4:B4"/>
    <mergeCell ref="C4:D4"/>
    <mergeCell ref="A61:B61"/>
    <mergeCell ref="C61:D61"/>
    <mergeCell ref="A62:B62"/>
    <mergeCell ref="C62:D62"/>
    <mergeCell ref="A28:B28"/>
    <mergeCell ref="C28:D28"/>
    <mergeCell ref="A8:B8"/>
    <mergeCell ref="C8:D8"/>
    <mergeCell ref="A9:B9"/>
    <mergeCell ref="C9:D9"/>
    <mergeCell ref="A13:B13"/>
    <mergeCell ref="C13:D13"/>
    <mergeCell ref="C11:D11"/>
    <mergeCell ref="A11:B11"/>
    <mergeCell ref="A17:B17"/>
    <mergeCell ref="C17:D17"/>
    <mergeCell ref="A18:B18"/>
    <mergeCell ref="C18:D18"/>
    <mergeCell ref="A14:F14"/>
    <mergeCell ref="A15:D15"/>
    <mergeCell ref="A16:B16"/>
    <mergeCell ref="C16:D16"/>
    <mergeCell ref="A21:B21"/>
    <mergeCell ref="A57:D57"/>
    <mergeCell ref="A58:B58"/>
    <mergeCell ref="C58:D58"/>
    <mergeCell ref="A59:B59"/>
    <mergeCell ref="C59:D59"/>
    <mergeCell ref="A52:B52"/>
    <mergeCell ref="C21:D21"/>
    <mergeCell ref="A22:B22"/>
    <mergeCell ref="C22:D22"/>
    <mergeCell ref="A19:B19"/>
    <mergeCell ref="C19:D19"/>
    <mergeCell ref="A47:B47"/>
    <mergeCell ref="A51:B51"/>
    <mergeCell ref="A41:B41"/>
    <mergeCell ref="A42:B42"/>
    <mergeCell ref="A43:B43"/>
    <mergeCell ref="A44:B44"/>
    <mergeCell ref="A45:B45"/>
    <mergeCell ref="A49:B49"/>
    <mergeCell ref="A54:B54"/>
    <mergeCell ref="A53:B53"/>
    <mergeCell ref="A50:B50"/>
    <mergeCell ref="A48:B48"/>
    <mergeCell ref="A46:B46"/>
    <mergeCell ref="A40:B40"/>
    <mergeCell ref="A38:B38"/>
    <mergeCell ref="C38:D38"/>
    <mergeCell ref="A34:D34"/>
    <mergeCell ref="A35:B35"/>
    <mergeCell ref="C35:D35"/>
    <mergeCell ref="A36:B36"/>
    <mergeCell ref="C36:D36"/>
    <mergeCell ref="A39:B39"/>
    <mergeCell ref="C39:D39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baseColWidth="10" defaultColWidth="11.42578125" defaultRowHeight="15" x14ac:dyDescent="0.25"/>
  <cols>
    <col min="1" max="1" width="61.42578125" style="1" customWidth="1"/>
    <col min="2" max="2" width="17" style="6" customWidth="1"/>
    <col min="3" max="3" width="101.85546875" style="1" customWidth="1"/>
    <col min="4" max="4" width="3.42578125" style="1" customWidth="1"/>
    <col min="5" max="5" width="22.42578125" style="1" bestFit="1" customWidth="1"/>
    <col min="6" max="6" width="21.5703125" style="1" customWidth="1"/>
    <col min="7" max="16384" width="11.42578125" style="1"/>
  </cols>
  <sheetData>
    <row r="1" spans="1:3" ht="15.75" x14ac:dyDescent="0.25">
      <c r="A1" s="27" t="s">
        <v>1</v>
      </c>
      <c r="B1" s="95">
        <f>'1-Infos demandeur'!B1</f>
        <v>0</v>
      </c>
      <c r="C1" s="95"/>
    </row>
    <row r="2" spans="1:3" ht="15.75" x14ac:dyDescent="0.25">
      <c r="A2" s="27" t="s">
        <v>3</v>
      </c>
      <c r="B2" s="95" t="str">
        <f>'1-Infos demandeur'!B2</f>
        <v>Acquisition navire de pêche n° XXXXXX</v>
      </c>
      <c r="C2" s="95"/>
    </row>
    <row r="4" spans="1:3" ht="42" customHeight="1" x14ac:dyDescent="0.25">
      <c r="A4" s="28" t="s">
        <v>0</v>
      </c>
      <c r="B4" s="27" t="s">
        <v>50</v>
      </c>
      <c r="C4" s="28" t="s">
        <v>13</v>
      </c>
    </row>
    <row r="5" spans="1:3" ht="59.25" customHeight="1" x14ac:dyDescent="0.25">
      <c r="A5" s="29" t="s">
        <v>130</v>
      </c>
      <c r="B5" s="30" t="str">
        <f>IF('5-Plan d''entreprise'!F86=0,"",'3-Dépenses présentées'!E7/'5-Plan d''entreprise'!F86)</f>
        <v/>
      </c>
      <c r="C5" s="31" t="str">
        <f>IF(B5="","Complétez les onglets 3 et 5 pour permettre le calcul de cette valeur !","")</f>
        <v>Complétez les onglets 3 et 5 pour permettre le calcul de cette valeur !</v>
      </c>
    </row>
    <row r="6" spans="1:3" ht="59.25" customHeight="1" x14ac:dyDescent="0.25">
      <c r="A6" s="29" t="s">
        <v>41</v>
      </c>
      <c r="B6" s="32">
        <f>'5-Plan d''entreprise'!F79</f>
        <v>0</v>
      </c>
      <c r="C6" s="31" t="str">
        <f>IF(B6=0,"Complétez l'onglet 5 pour permettre le calcul de cette valeur !","")</f>
        <v>Complétez l'onglet 5 pour permettre le calcul de cette valeur !</v>
      </c>
    </row>
    <row r="7" spans="1:3" ht="59.25" customHeight="1" x14ac:dyDescent="0.25">
      <c r="A7" s="26" t="s">
        <v>42</v>
      </c>
      <c r="B7" s="33"/>
      <c r="C7" s="131"/>
    </row>
    <row r="8" spans="1:3" ht="59.25" customHeight="1" x14ac:dyDescent="0.25">
      <c r="A8" s="29" t="s">
        <v>43</v>
      </c>
      <c r="B8" s="33"/>
      <c r="C8" s="131"/>
    </row>
    <row r="9" spans="1:3" ht="59.25" customHeight="1" x14ac:dyDescent="0.25">
      <c r="A9" s="29" t="s">
        <v>44</v>
      </c>
      <c r="B9" s="33"/>
      <c r="C9" s="131"/>
    </row>
  </sheetData>
  <sheetProtection algorithmName="SHA-512" hashValue="bpr3aet2vZjpq19XiYfgyYMvIs/9EoCf1V0kCBOI8VtvU5ufYsyhamkwDbZtGOpsXpnH7eBvxw8APReMTxz6tw==" saltValue="+baVXsKx0rJSx+U39/D6BQ==" spinCount="100000" sheet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59D7DB3-B857-4016-8CD0-7CD7D9628FDA}">
          <x14:formula1>
            <xm:f>listes!$A$4:$A$5</xm:f>
          </x14:formula1>
          <xm:sqref>B8</xm:sqref>
        </x14:dataValidation>
        <x14:dataValidation type="list" allowBlank="1" showInputMessage="1" showErrorMessage="1" xr:uid="{1CF2F560-F541-4732-A895-118D5D0CA7E1}">
          <x14:formula1>
            <xm:f>listes!$A$1:$A$2</xm:f>
          </x14:formula1>
          <xm:sqref>B7</xm:sqref>
        </x14:dataValidation>
        <x14:dataValidation type="list" allowBlank="1" showInputMessage="1" showErrorMessage="1" xr:uid="{E6C060B9-4DE4-4C29-9453-1208482D1E0A}">
          <x14:formula1>
            <xm:f>listes!$A$7:$A$8</xm:f>
          </x14:formula1>
          <xm:sqref>B9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listes</vt:lpstr>
      <vt:lpstr>Mode d'emploi</vt:lpstr>
      <vt:lpstr>1-Infos demandeur</vt:lpstr>
      <vt:lpstr>2-Groupe</vt:lpstr>
      <vt:lpstr>3-Dépenses présentées</vt:lpstr>
      <vt:lpstr>4-Emprunts</vt:lpstr>
      <vt:lpstr>5-Plan d'entreprise</vt:lpstr>
      <vt:lpstr>6-Critères de sélection</vt:lpstr>
      <vt:lpstr>'Mode d''emploi'!_Hlk99986106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2024-02-08T15:20:19Z</dcterms:modified>
</cp:coreProperties>
</file>